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7" i="1" l="1"/>
  <c r="F7" i="1" s="1"/>
  <c r="S7" i="1" s="1"/>
  <c r="E9" i="1"/>
  <c r="F9" i="1" s="1"/>
  <c r="S9" i="1" s="1"/>
  <c r="E20" i="1" l="1"/>
  <c r="F20" i="1" s="1"/>
  <c r="S20" i="1" s="1"/>
  <c r="E21" i="1"/>
  <c r="F21" i="1" s="1"/>
  <c r="S21" i="1" s="1"/>
  <c r="E38" i="1"/>
  <c r="F38" i="1" s="1"/>
  <c r="S38" i="1" s="1"/>
  <c r="E39" i="1"/>
  <c r="F39" i="1" s="1"/>
  <c r="S39" i="1" s="1"/>
  <c r="E27" i="1"/>
  <c r="F27" i="1" s="1"/>
  <c r="S27" i="1" s="1"/>
  <c r="E8" i="1"/>
  <c r="F8" i="1" s="1"/>
  <c r="S8" i="1" s="1"/>
  <c r="E5" i="1"/>
  <c r="F5" i="1" s="1"/>
  <c r="S5" i="1" s="1"/>
  <c r="E4" i="1"/>
  <c r="F4" i="1" s="1"/>
  <c r="S4" i="1" s="1"/>
  <c r="E6" i="1"/>
  <c r="F6" i="1" s="1"/>
  <c r="S6" i="1" s="1"/>
  <c r="E12" i="1" l="1"/>
  <c r="F12" i="1" s="1"/>
  <c r="S12" i="1" s="1"/>
  <c r="E31" i="1" l="1"/>
  <c r="F31" i="1" s="1"/>
  <c r="S31" i="1" s="1"/>
  <c r="E15" i="1"/>
  <c r="F15" i="1" s="1"/>
  <c r="S15" i="1" s="1"/>
  <c r="E16" i="1"/>
  <c r="F16" i="1" s="1"/>
  <c r="S16" i="1" s="1"/>
  <c r="E17" i="1"/>
  <c r="F17" i="1" s="1"/>
  <c r="S17" i="1" s="1"/>
  <c r="E18" i="1"/>
  <c r="F18" i="1" s="1"/>
  <c r="S18" i="1" s="1"/>
  <c r="E19" i="1"/>
  <c r="F19" i="1" s="1"/>
  <c r="S19" i="1" s="1"/>
  <c r="E22" i="1"/>
  <c r="E37" i="1" l="1"/>
  <c r="F37" i="1" s="1"/>
  <c r="S37" i="1" s="1"/>
  <c r="E32" i="1"/>
  <c r="F32" i="1" s="1"/>
  <c r="S32" i="1" s="1"/>
  <c r="E34" i="1"/>
  <c r="F34" i="1" s="1"/>
  <c r="S34" i="1" s="1"/>
  <c r="E35" i="1"/>
  <c r="F35" i="1" s="1"/>
  <c r="S35" i="1" s="1"/>
  <c r="E36" i="1"/>
  <c r="F36" i="1" s="1"/>
  <c r="S36" i="1" s="1"/>
  <c r="E29" i="1"/>
  <c r="F29" i="1" s="1"/>
  <c r="S29" i="1" s="1"/>
  <c r="E26" i="1" l="1"/>
  <c r="F26" i="1" s="1"/>
  <c r="S26" i="1" s="1"/>
  <c r="F22" i="1"/>
  <c r="S22" i="1" s="1"/>
  <c r="E11" i="1" l="1"/>
  <c r="F11" i="1" s="1"/>
  <c r="S11" i="1" s="1"/>
  <c r="E14" i="1"/>
  <c r="F14" i="1" s="1"/>
  <c r="S14" i="1" s="1"/>
  <c r="E24" i="1"/>
  <c r="F24" i="1" s="1"/>
  <c r="S24" i="1" s="1"/>
  <c r="E10" i="1"/>
  <c r="F10" i="1" s="1"/>
  <c r="S10" i="1" s="1"/>
</calcChain>
</file>

<file path=xl/sharedStrings.xml><?xml version="1.0" encoding="utf-8"?>
<sst xmlns="http://schemas.openxmlformats.org/spreadsheetml/2006/main" count="141" uniqueCount="65">
  <si>
    <t>EKIPA</t>
  </si>
  <si>
    <t>5 članov</t>
  </si>
  <si>
    <t>ženske</t>
  </si>
  <si>
    <t>najdene KT</t>
  </si>
  <si>
    <t>porabljen čas</t>
  </si>
  <si>
    <t>prihod</t>
  </si>
  <si>
    <t>odhod</t>
  </si>
  <si>
    <t>testi</t>
  </si>
  <si>
    <t>rože</t>
  </si>
  <si>
    <t>SKUPAJ točke</t>
  </si>
  <si>
    <t>UVRSTITEV V KATEGORIJI</t>
  </si>
  <si>
    <t>B</t>
  </si>
  <si>
    <t>D</t>
  </si>
  <si>
    <t>A</t>
  </si>
  <si>
    <t>C</t>
  </si>
  <si>
    <t>azimut</t>
  </si>
  <si>
    <t>KAT.</t>
  </si>
  <si>
    <t>mrtvi čas</t>
  </si>
  <si>
    <t>čevlji</t>
  </si>
  <si>
    <t>izkaznice</t>
  </si>
  <si>
    <t>Č</t>
  </si>
  <si>
    <t>E</t>
  </si>
  <si>
    <t>LJ MATICA, PAZI KAMEN!</t>
  </si>
  <si>
    <t>F</t>
  </si>
  <si>
    <t>TRZIN, Obriti orli</t>
  </si>
  <si>
    <t>Pregled.</t>
  </si>
  <si>
    <t>profil</t>
  </si>
  <si>
    <t>ptički</t>
  </si>
  <si>
    <t>ZAGORJE, Divji prašički</t>
  </si>
  <si>
    <t>LJ MATICA, Sostrska banda</t>
  </si>
  <si>
    <t>KAMNIK, Super pohodniki</t>
  </si>
  <si>
    <t>LJ MATICA, Bombončki</t>
  </si>
  <si>
    <t>BOROVNICA, Kamenčki</t>
  </si>
  <si>
    <t>LJ MATICA, Kanje</t>
  </si>
  <si>
    <t>ZAGORJE, Merjasci</t>
  </si>
  <si>
    <t>BOROVNICA, Orhideje</t>
  </si>
  <si>
    <t>CERKLJE, Murkotova garda</t>
  </si>
  <si>
    <t>POHODNIŠKO, SWAT</t>
  </si>
  <si>
    <t>BOROVNICA, Super kul leteči mavrični poniji</t>
  </si>
  <si>
    <t>TRZIN, Hrčki - zagrizeni in ful hitri</t>
  </si>
  <si>
    <t>Borovnica, Veter v laseh</t>
  </si>
  <si>
    <t>nečlani, Cuderman</t>
  </si>
  <si>
    <t>KRIM, Planinci</t>
  </si>
  <si>
    <t>CERKLJE, Happy Creeper 2</t>
  </si>
  <si>
    <t>MATICA, Skokci</t>
  </si>
  <si>
    <t>DOMŽALE, Lisjaki</t>
  </si>
  <si>
    <t>CERKLJE, Tri glav</t>
  </si>
  <si>
    <t>DOMŽALE, Planika</t>
  </si>
  <si>
    <t>BOROVNICA, Študentje</t>
  </si>
  <si>
    <t>CERKLJE, Veseli hram</t>
  </si>
  <si>
    <t>DOMŽALE, Kekci</t>
  </si>
  <si>
    <t>DOMŽALE, Lojski</t>
  </si>
  <si>
    <t>1.</t>
  </si>
  <si>
    <t>2.</t>
  </si>
  <si>
    <t>3.</t>
  </si>
  <si>
    <t>4.</t>
  </si>
  <si>
    <t>5.</t>
  </si>
  <si>
    <t>6.</t>
  </si>
  <si>
    <t>7.</t>
  </si>
  <si>
    <t>8.</t>
  </si>
  <si>
    <t>DA</t>
  </si>
  <si>
    <t>DOMŽALE, Šmrkci</t>
  </si>
  <si>
    <t>DOMŽALE, D kot Domžale</t>
  </si>
  <si>
    <t>PD Krka NM, Narcise</t>
  </si>
  <si>
    <t>MATICA, Polžki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</si>
</sst>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;@"/>
    <numFmt numFmtId="165" formatCode="[$-F400]h:mm:ss\ AM/PM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.2"/>
      <color rgb="FF555555"/>
      <name val="Arial"/>
      <family val="2"/>
      <charset val="238"/>
    </font>
    <font>
      <b/>
      <sz val="13.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rgb="FF555555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64" fontId="5" fillId="3" borderId="1" xfId="0" applyNumberFormat="1" applyFont="1" applyFill="1" applyBorder="1"/>
    <xf numFmtId="0" fontId="0" fillId="2" borderId="1" xfId="0" applyFill="1" applyBorder="1"/>
    <xf numFmtId="164" fontId="5" fillId="5" borderId="1" xfId="0" applyNumberFormat="1" applyFont="1" applyFill="1" applyBorder="1"/>
    <xf numFmtId="0" fontId="0" fillId="0" borderId="1" xfId="0" applyBorder="1"/>
    <xf numFmtId="164" fontId="5" fillId="4" borderId="1" xfId="0" applyNumberFormat="1" applyFont="1" applyFill="1" applyBorder="1"/>
    <xf numFmtId="164" fontId="5" fillId="6" borderId="1" xfId="0" applyNumberFormat="1" applyFont="1" applyFill="1" applyBorder="1"/>
    <xf numFmtId="0" fontId="2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5" fillId="7" borderId="2" xfId="0" applyNumberFormat="1" applyFont="1" applyFill="1" applyBorder="1"/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/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/>
    <xf numFmtId="0" fontId="2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4" fontId="3" fillId="9" borderId="2" xfId="0" applyNumberFormat="1" applyFont="1" applyFill="1" applyBorder="1" applyAlignment="1">
      <alignment horizontal="center" vertical="center"/>
    </xf>
    <xf numFmtId="164" fontId="5" fillId="9" borderId="2" xfId="0" applyNumberFormat="1" applyFont="1" applyFill="1" applyBorder="1"/>
    <xf numFmtId="0" fontId="3" fillId="9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2" borderId="10" xfId="0" applyFill="1" applyBorder="1"/>
    <xf numFmtId="0" fontId="2" fillId="5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0" borderId="10" xfId="0" applyBorder="1"/>
    <xf numFmtId="0" fontId="2" fillId="6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3" fillId="2" borderId="1" xfId="0" applyFont="1" applyFill="1" applyBorder="1"/>
    <xf numFmtId="165" fontId="3" fillId="3" borderId="4" xfId="0" applyNumberFormat="1" applyFont="1" applyFill="1" applyBorder="1" applyAlignment="1">
      <alignment horizontal="center"/>
    </xf>
    <xf numFmtId="164" fontId="8" fillId="3" borderId="4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3" borderId="0" xfId="0" applyFill="1" applyBorder="1"/>
    <xf numFmtId="0" fontId="2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164" fontId="3" fillId="10" borderId="2" xfId="0" applyNumberFormat="1" applyFont="1" applyFill="1" applyBorder="1" applyAlignment="1">
      <alignment horizontal="center" vertical="center"/>
    </xf>
    <xf numFmtId="164" fontId="5" fillId="10" borderId="2" xfId="0" applyNumberFormat="1" applyFont="1" applyFill="1" applyBorder="1"/>
    <xf numFmtId="0" fontId="3" fillId="10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3" fillId="10" borderId="0" xfId="0" applyFont="1" applyFill="1"/>
    <xf numFmtId="0" fontId="0" fillId="10" borderId="0" xfId="0" applyFill="1"/>
    <xf numFmtId="0" fontId="2" fillId="10" borderId="1" xfId="0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5" fillId="10" borderId="1" xfId="0" applyNumberFormat="1" applyFont="1" applyFill="1" applyBorder="1"/>
    <xf numFmtId="0" fontId="3" fillId="10" borderId="3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165" fontId="3" fillId="10" borderId="1" xfId="0" applyNumberFormat="1" applyFont="1" applyFill="1" applyBorder="1" applyAlignment="1">
      <alignment horizontal="center"/>
    </xf>
    <xf numFmtId="164" fontId="8" fillId="10" borderId="1" xfId="0" applyNumberFormat="1" applyFont="1" applyFill="1" applyBorder="1" applyAlignment="1">
      <alignment horizontal="right"/>
    </xf>
    <xf numFmtId="0" fontId="2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51"/>
  <sheetViews>
    <sheetView tabSelected="1" topLeftCell="B1" zoomScale="80" zoomScaleNormal="80" workbookViewId="0">
      <selection activeCell="S14" sqref="S14"/>
    </sheetView>
  </sheetViews>
  <sheetFormatPr defaultRowHeight="15" x14ac:dyDescent="0.25"/>
  <cols>
    <col min="1" max="1" width="29" customWidth="1"/>
    <col min="2" max="2" width="6.42578125" customWidth="1"/>
    <col min="3" max="3" width="12.5703125" customWidth="1"/>
    <col min="4" max="4" width="13.5703125" customWidth="1"/>
    <col min="5" max="6" width="15.42578125" customWidth="1"/>
    <col min="8" max="8" width="7.85546875" bestFit="1" customWidth="1"/>
    <col min="10" max="10" width="10" bestFit="1" customWidth="1"/>
    <col min="11" max="11" width="6" bestFit="1" customWidth="1"/>
    <col min="12" max="12" width="10.28515625" customWidth="1"/>
    <col min="13" max="13" width="12.42578125" customWidth="1"/>
    <col min="14" max="14" width="6.7109375" customWidth="1"/>
    <col min="15" max="16" width="14.5703125" customWidth="1"/>
    <col min="17" max="17" width="9.85546875" customWidth="1"/>
    <col min="18" max="18" width="8.85546875" customWidth="1"/>
    <col min="19" max="19" width="15.140625" customWidth="1"/>
    <col min="20" max="20" width="25.42578125" customWidth="1"/>
  </cols>
  <sheetData>
    <row r="3" spans="1:24" ht="15.75" x14ac:dyDescent="0.25">
      <c r="A3" s="3" t="s">
        <v>0</v>
      </c>
      <c r="B3" s="3" t="s">
        <v>16</v>
      </c>
      <c r="C3" s="3" t="s">
        <v>6</v>
      </c>
      <c r="D3" s="3" t="s">
        <v>5</v>
      </c>
      <c r="E3" s="3" t="s">
        <v>4</v>
      </c>
      <c r="F3" s="3" t="s">
        <v>4</v>
      </c>
      <c r="G3" s="3" t="s">
        <v>1</v>
      </c>
      <c r="H3" s="3" t="s">
        <v>2</v>
      </c>
      <c r="I3" s="3" t="s">
        <v>19</v>
      </c>
      <c r="J3" s="3" t="s">
        <v>17</v>
      </c>
      <c r="K3" s="3" t="s">
        <v>18</v>
      </c>
      <c r="L3" s="3" t="s">
        <v>15</v>
      </c>
      <c r="M3" s="3" t="s">
        <v>3</v>
      </c>
      <c r="N3" s="3" t="s">
        <v>7</v>
      </c>
      <c r="O3" s="3" t="s">
        <v>26</v>
      </c>
      <c r="P3" s="3" t="s">
        <v>15</v>
      </c>
      <c r="Q3" s="3" t="s">
        <v>8</v>
      </c>
      <c r="R3" s="3" t="s">
        <v>27</v>
      </c>
      <c r="S3" s="4" t="s">
        <v>9</v>
      </c>
      <c r="T3" s="4" t="s">
        <v>10</v>
      </c>
      <c r="U3" s="66" t="s">
        <v>25</v>
      </c>
    </row>
    <row r="4" spans="1:24" s="55" customFormat="1" ht="18.75" x14ac:dyDescent="0.3">
      <c r="A4" s="8" t="s">
        <v>63</v>
      </c>
      <c r="B4" s="7" t="s">
        <v>13</v>
      </c>
      <c r="C4" s="9">
        <v>0.41875000000000001</v>
      </c>
      <c r="D4" s="9">
        <v>0.50347222222222221</v>
      </c>
      <c r="E4" s="67">
        <f t="shared" ref="E4:E12" si="0">D4-C4</f>
        <v>8.4722222222222199E-2</v>
      </c>
      <c r="F4" s="7">
        <f t="shared" ref="F4:F12" si="1">-(MINUTE(E4)+(HOUR(E4)*60))</f>
        <v>-122</v>
      </c>
      <c r="G4" s="7">
        <v>10</v>
      </c>
      <c r="H4" s="7">
        <v>10</v>
      </c>
      <c r="I4" s="7">
        <v>0</v>
      </c>
      <c r="J4" s="7">
        <v>0</v>
      </c>
      <c r="K4" s="7">
        <v>0</v>
      </c>
      <c r="L4" s="30"/>
      <c r="M4" s="7">
        <v>450</v>
      </c>
      <c r="N4" s="7">
        <v>30</v>
      </c>
      <c r="O4" s="30"/>
      <c r="P4" s="58"/>
      <c r="Q4" s="57">
        <v>20</v>
      </c>
      <c r="R4" s="7">
        <v>20</v>
      </c>
      <c r="S4" s="57">
        <f t="shared" ref="S4:S12" si="2">F4+G4+H4+I4+J4+K4+M4+N4+Q4+R4</f>
        <v>418</v>
      </c>
      <c r="T4" s="73" t="s">
        <v>52</v>
      </c>
      <c r="U4" s="84" t="s">
        <v>60</v>
      </c>
      <c r="V4"/>
      <c r="W4"/>
      <c r="X4"/>
    </row>
    <row r="5" spans="1:24" s="89" customFormat="1" ht="18.75" x14ac:dyDescent="0.3">
      <c r="A5" s="51" t="s">
        <v>32</v>
      </c>
      <c r="B5" s="52" t="s">
        <v>13</v>
      </c>
      <c r="C5" s="53">
        <v>0.41041666666666665</v>
      </c>
      <c r="D5" s="53">
        <v>0.50069444444444444</v>
      </c>
      <c r="E5" s="20">
        <f t="shared" si="0"/>
        <v>9.027777777777779E-2</v>
      </c>
      <c r="F5" s="57">
        <f t="shared" si="1"/>
        <v>-130</v>
      </c>
      <c r="G5" s="52">
        <v>0</v>
      </c>
      <c r="H5" s="52">
        <v>0</v>
      </c>
      <c r="I5" s="52">
        <v>-10</v>
      </c>
      <c r="J5" s="52">
        <v>5</v>
      </c>
      <c r="K5" s="52">
        <v>0</v>
      </c>
      <c r="L5" s="54"/>
      <c r="M5" s="52">
        <v>400</v>
      </c>
      <c r="N5" s="52">
        <v>20</v>
      </c>
      <c r="O5" s="30"/>
      <c r="P5" s="58"/>
      <c r="Q5" s="70">
        <v>20</v>
      </c>
      <c r="R5" s="52">
        <v>15</v>
      </c>
      <c r="S5" s="57">
        <f t="shared" si="2"/>
        <v>320</v>
      </c>
      <c r="T5" s="72" t="s">
        <v>54</v>
      </c>
      <c r="U5" s="84" t="s">
        <v>60</v>
      </c>
      <c r="V5"/>
      <c r="W5"/>
      <c r="X5"/>
    </row>
    <row r="6" spans="1:24" s="6" customFormat="1" ht="18.75" x14ac:dyDescent="0.3">
      <c r="A6" s="51" t="s">
        <v>30</v>
      </c>
      <c r="B6" s="52" t="s">
        <v>13</v>
      </c>
      <c r="C6" s="53">
        <v>0.39374999999999999</v>
      </c>
      <c r="D6" s="53">
        <v>0.52777777777777779</v>
      </c>
      <c r="E6" s="86">
        <f t="shared" si="0"/>
        <v>0.1340277777777778</v>
      </c>
      <c r="F6" s="70">
        <f t="shared" si="1"/>
        <v>-193</v>
      </c>
      <c r="G6" s="52">
        <v>10</v>
      </c>
      <c r="H6" s="52">
        <v>8</v>
      </c>
      <c r="I6" s="52">
        <v>0</v>
      </c>
      <c r="J6" s="52">
        <v>0</v>
      </c>
      <c r="K6" s="52">
        <v>0</v>
      </c>
      <c r="L6" s="54"/>
      <c r="M6" s="52">
        <v>450</v>
      </c>
      <c r="N6" s="52">
        <v>20</v>
      </c>
      <c r="O6" s="30"/>
      <c r="P6" s="58"/>
      <c r="Q6" s="70">
        <v>20</v>
      </c>
      <c r="R6" s="52">
        <v>20</v>
      </c>
      <c r="S6" s="57">
        <f t="shared" si="2"/>
        <v>335</v>
      </c>
      <c r="T6" s="72" t="s">
        <v>53</v>
      </c>
      <c r="U6" s="84" t="s">
        <v>60</v>
      </c>
      <c r="V6" s="5"/>
    </row>
    <row r="7" spans="1:24" s="6" customFormat="1" ht="18.75" x14ac:dyDescent="0.3">
      <c r="A7" s="8" t="s">
        <v>61</v>
      </c>
      <c r="B7" s="7" t="s">
        <v>13</v>
      </c>
      <c r="C7" s="9">
        <v>0.43958333333333338</v>
      </c>
      <c r="D7" s="53">
        <v>0.60069444444444442</v>
      </c>
      <c r="E7" s="67">
        <f t="shared" si="0"/>
        <v>0.16111111111111104</v>
      </c>
      <c r="F7" s="7">
        <f t="shared" si="1"/>
        <v>-232</v>
      </c>
      <c r="G7" s="52">
        <v>0</v>
      </c>
      <c r="H7" s="52">
        <v>4</v>
      </c>
      <c r="I7" s="52">
        <v>0</v>
      </c>
      <c r="J7" s="52">
        <v>0</v>
      </c>
      <c r="K7" s="52">
        <v>-5</v>
      </c>
      <c r="L7" s="54"/>
      <c r="M7" s="52">
        <v>450</v>
      </c>
      <c r="N7" s="52">
        <v>15</v>
      </c>
      <c r="O7" s="30"/>
      <c r="P7" s="58"/>
      <c r="Q7" s="70">
        <v>20</v>
      </c>
      <c r="R7" s="52">
        <v>18</v>
      </c>
      <c r="S7" s="57">
        <f t="shared" si="2"/>
        <v>270</v>
      </c>
      <c r="T7" s="72" t="s">
        <v>55</v>
      </c>
      <c r="U7" s="84" t="s">
        <v>60</v>
      </c>
      <c r="V7" s="5"/>
    </row>
    <row r="8" spans="1:24" s="6" customFormat="1" ht="18.75" x14ac:dyDescent="0.3">
      <c r="A8" s="8" t="s">
        <v>31</v>
      </c>
      <c r="B8" s="7" t="s">
        <v>13</v>
      </c>
      <c r="C8" s="9">
        <v>0.40208333333333335</v>
      </c>
      <c r="D8" s="53">
        <v>0.60416666666666663</v>
      </c>
      <c r="E8" s="67">
        <f t="shared" si="0"/>
        <v>0.20208333333333328</v>
      </c>
      <c r="F8" s="52">
        <f t="shared" si="1"/>
        <v>-291</v>
      </c>
      <c r="G8" s="52">
        <v>0</v>
      </c>
      <c r="H8" s="52">
        <v>8</v>
      </c>
      <c r="I8" s="52">
        <v>0</v>
      </c>
      <c r="J8" s="52">
        <v>0</v>
      </c>
      <c r="K8" s="52">
        <v>0</v>
      </c>
      <c r="L8" s="54"/>
      <c r="M8" s="52">
        <v>450</v>
      </c>
      <c r="N8" s="52">
        <v>35</v>
      </c>
      <c r="O8" s="30"/>
      <c r="P8" s="58"/>
      <c r="Q8" s="70">
        <v>20</v>
      </c>
      <c r="R8" s="52">
        <v>20</v>
      </c>
      <c r="S8" s="57">
        <f t="shared" si="2"/>
        <v>242</v>
      </c>
      <c r="T8" s="72" t="s">
        <v>56</v>
      </c>
      <c r="U8" s="84" t="s">
        <v>60</v>
      </c>
      <c r="V8" s="5"/>
    </row>
    <row r="9" spans="1:24" s="6" customFormat="1" ht="18.75" x14ac:dyDescent="0.3">
      <c r="A9" s="56" t="s">
        <v>51</v>
      </c>
      <c r="B9" s="57" t="s">
        <v>13</v>
      </c>
      <c r="C9" s="59">
        <v>0.37708333333333338</v>
      </c>
      <c r="D9" s="85">
        <v>0.5493055555555556</v>
      </c>
      <c r="E9" s="86">
        <f t="shared" si="0"/>
        <v>0.17222222222222222</v>
      </c>
      <c r="F9" s="57">
        <f t="shared" si="1"/>
        <v>-248</v>
      </c>
      <c r="G9" s="70">
        <v>10</v>
      </c>
      <c r="H9" s="70">
        <v>2</v>
      </c>
      <c r="I9" s="70">
        <v>0</v>
      </c>
      <c r="J9" s="70">
        <v>0</v>
      </c>
      <c r="K9" s="70">
        <v>0</v>
      </c>
      <c r="L9" s="87"/>
      <c r="M9" s="70">
        <v>350</v>
      </c>
      <c r="N9" s="70">
        <v>10</v>
      </c>
      <c r="O9" s="58"/>
      <c r="P9" s="58"/>
      <c r="Q9" s="70">
        <v>20</v>
      </c>
      <c r="R9" s="70">
        <v>19</v>
      </c>
      <c r="S9" s="57">
        <f t="shared" si="2"/>
        <v>163</v>
      </c>
      <c r="T9" s="88" t="s">
        <v>57</v>
      </c>
      <c r="U9" s="84" t="s">
        <v>60</v>
      </c>
      <c r="V9" s="5"/>
    </row>
    <row r="10" spans="1:24" s="6" customFormat="1" ht="18.75" x14ac:dyDescent="0.3">
      <c r="A10" s="8" t="s">
        <v>29</v>
      </c>
      <c r="B10" s="7" t="s">
        <v>13</v>
      </c>
      <c r="C10" s="9">
        <v>0.38541666666666669</v>
      </c>
      <c r="D10" s="53">
        <v>0.5625</v>
      </c>
      <c r="E10" s="20">
        <f t="shared" si="0"/>
        <v>0.17708333333333331</v>
      </c>
      <c r="F10" s="52">
        <f t="shared" si="1"/>
        <v>-255</v>
      </c>
      <c r="G10" s="52">
        <v>0</v>
      </c>
      <c r="H10" s="52">
        <v>6</v>
      </c>
      <c r="I10" s="52">
        <v>0</v>
      </c>
      <c r="J10" s="52">
        <v>0</v>
      </c>
      <c r="K10" s="52">
        <v>0</v>
      </c>
      <c r="L10" s="54"/>
      <c r="M10" s="52">
        <v>350</v>
      </c>
      <c r="N10" s="52">
        <v>25</v>
      </c>
      <c r="O10" s="30"/>
      <c r="P10" s="58"/>
      <c r="Q10" s="70">
        <v>20</v>
      </c>
      <c r="R10" s="52">
        <v>0</v>
      </c>
      <c r="S10" s="57">
        <f t="shared" si="2"/>
        <v>146</v>
      </c>
      <c r="T10" s="72" t="s">
        <v>58</v>
      </c>
      <c r="U10" s="84" t="s">
        <v>60</v>
      </c>
      <c r="V10" s="5"/>
    </row>
    <row r="11" spans="1:24" s="6" customFormat="1" ht="18.75" x14ac:dyDescent="0.3">
      <c r="A11" s="8" t="s">
        <v>47</v>
      </c>
      <c r="B11" s="7" t="s">
        <v>13</v>
      </c>
      <c r="C11" s="9">
        <v>0.4291666666666667</v>
      </c>
      <c r="D11" s="53">
        <v>0.59166666666666667</v>
      </c>
      <c r="E11" s="20">
        <f t="shared" si="0"/>
        <v>0.16249999999999998</v>
      </c>
      <c r="F11" s="52">
        <f t="shared" si="1"/>
        <v>-234</v>
      </c>
      <c r="G11" s="52">
        <v>-10</v>
      </c>
      <c r="H11" s="52">
        <v>4</v>
      </c>
      <c r="I11" s="52">
        <v>0</v>
      </c>
      <c r="J11" s="52">
        <v>0</v>
      </c>
      <c r="K11" s="52">
        <v>0</v>
      </c>
      <c r="L11" s="54"/>
      <c r="M11" s="52">
        <v>250</v>
      </c>
      <c r="N11" s="52">
        <v>40</v>
      </c>
      <c r="O11" s="30"/>
      <c r="P11" s="58"/>
      <c r="Q11" s="70">
        <v>20</v>
      </c>
      <c r="R11" s="52">
        <v>20</v>
      </c>
      <c r="S11" s="57">
        <f t="shared" si="2"/>
        <v>90</v>
      </c>
      <c r="T11" s="72" t="s">
        <v>59</v>
      </c>
      <c r="U11" s="84" t="s">
        <v>60</v>
      </c>
      <c r="V11" s="5"/>
    </row>
    <row r="12" spans="1:24" s="100" customFormat="1" ht="18.75" x14ac:dyDescent="0.3">
      <c r="A12" s="107" t="s">
        <v>28</v>
      </c>
      <c r="B12" s="105" t="s">
        <v>13</v>
      </c>
      <c r="C12" s="108">
        <v>0.38125000000000003</v>
      </c>
      <c r="D12" s="108">
        <v>0.5</v>
      </c>
      <c r="E12" s="109">
        <f t="shared" si="0"/>
        <v>0.11874999999999997</v>
      </c>
      <c r="F12" s="105">
        <f t="shared" si="1"/>
        <v>-171</v>
      </c>
      <c r="G12" s="105">
        <v>0</v>
      </c>
      <c r="H12" s="105">
        <v>4</v>
      </c>
      <c r="I12" s="105">
        <v>0</v>
      </c>
      <c r="J12" s="105">
        <v>0</v>
      </c>
      <c r="K12" s="105">
        <v>0</v>
      </c>
      <c r="L12" s="104"/>
      <c r="M12" s="105">
        <v>250</v>
      </c>
      <c r="N12" s="105">
        <v>10</v>
      </c>
      <c r="O12" s="104"/>
      <c r="P12" s="104"/>
      <c r="Q12" s="105">
        <v>20</v>
      </c>
      <c r="R12" s="105">
        <v>0</v>
      </c>
      <c r="S12" s="105">
        <f t="shared" si="2"/>
        <v>113</v>
      </c>
      <c r="T12" s="110" t="s">
        <v>52</v>
      </c>
      <c r="U12" s="98" t="s">
        <v>60</v>
      </c>
      <c r="V12" s="99"/>
    </row>
    <row r="13" spans="1:24" s="6" customFormat="1" ht="18.75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/>
      <c r="P13"/>
      <c r="Q13"/>
      <c r="R13" s="21"/>
      <c r="S13" s="21"/>
      <c r="T13" s="74"/>
      <c r="U13" s="84"/>
      <c r="V13" s="5"/>
    </row>
    <row r="14" spans="1:24" s="6" customFormat="1" ht="18.75" x14ac:dyDescent="0.3">
      <c r="A14" s="13" t="s">
        <v>46</v>
      </c>
      <c r="B14" s="14" t="s">
        <v>11</v>
      </c>
      <c r="C14" s="15">
        <v>0.3833333333333333</v>
      </c>
      <c r="D14" s="15">
        <v>0.52986111111111112</v>
      </c>
      <c r="E14" s="22">
        <f>D14-C14</f>
        <v>0.14652777777777781</v>
      </c>
      <c r="F14" s="14">
        <f>-(MINUTE(E14)+(HOUR(E14)*60))</f>
        <v>-211</v>
      </c>
      <c r="G14" s="14">
        <v>0</v>
      </c>
      <c r="H14" s="14">
        <v>0</v>
      </c>
      <c r="I14" s="14">
        <v>0</v>
      </c>
      <c r="J14" s="14"/>
      <c r="K14" s="14">
        <v>0</v>
      </c>
      <c r="L14" s="31"/>
      <c r="M14" s="14">
        <v>200</v>
      </c>
      <c r="N14" s="14">
        <v>15</v>
      </c>
      <c r="O14" s="31"/>
      <c r="P14" s="31"/>
      <c r="Q14" s="14">
        <v>20</v>
      </c>
      <c r="R14" s="14">
        <v>20</v>
      </c>
      <c r="S14" s="14">
        <f t="shared" ref="S14:S22" si="3">R14+Q14+N14+M14+K14+J14+I14+H14+G14+F14</f>
        <v>44</v>
      </c>
      <c r="T14" s="75" t="s">
        <v>57</v>
      </c>
      <c r="U14" s="84" t="s">
        <v>60</v>
      </c>
      <c r="V14" s="5"/>
    </row>
    <row r="15" spans="1:24" s="6" customFormat="1" ht="18.75" x14ac:dyDescent="0.3">
      <c r="A15" s="13" t="s">
        <v>33</v>
      </c>
      <c r="B15" s="14" t="s">
        <v>11</v>
      </c>
      <c r="C15" s="15">
        <v>0.39166666666666666</v>
      </c>
      <c r="D15" s="15">
        <v>0.51944444444444449</v>
      </c>
      <c r="E15" s="22">
        <f t="shared" ref="E15:E22" si="4">D15-C15</f>
        <v>0.12777777777777782</v>
      </c>
      <c r="F15" s="14">
        <f t="shared" ref="F15:F19" si="5">-(MINUTE(E15)+(HOUR(E15)*60))</f>
        <v>-184</v>
      </c>
      <c r="G15" s="14">
        <v>10</v>
      </c>
      <c r="H15" s="14">
        <v>4</v>
      </c>
      <c r="I15" s="14">
        <v>0</v>
      </c>
      <c r="J15" s="14"/>
      <c r="K15" s="14">
        <v>-10</v>
      </c>
      <c r="L15" s="31"/>
      <c r="M15" s="14">
        <v>350</v>
      </c>
      <c r="N15" s="14">
        <v>5</v>
      </c>
      <c r="O15" s="31"/>
      <c r="P15" s="31"/>
      <c r="Q15" s="14">
        <v>20</v>
      </c>
      <c r="R15" s="14">
        <v>20</v>
      </c>
      <c r="S15" s="14">
        <f t="shared" si="3"/>
        <v>215</v>
      </c>
      <c r="T15" s="75" t="s">
        <v>54</v>
      </c>
      <c r="U15" s="84" t="s">
        <v>60</v>
      </c>
      <c r="V15" s="5"/>
    </row>
    <row r="16" spans="1:24" s="100" customFormat="1" ht="18.75" x14ac:dyDescent="0.3">
      <c r="A16" s="101" t="s">
        <v>49</v>
      </c>
      <c r="B16" s="94" t="s">
        <v>11</v>
      </c>
      <c r="C16" s="102">
        <v>0.39999999999999997</v>
      </c>
      <c r="D16" s="102">
        <v>0.52152777777777781</v>
      </c>
      <c r="E16" s="103">
        <f t="shared" si="4"/>
        <v>0.12152777777777785</v>
      </c>
      <c r="F16" s="94">
        <f t="shared" si="5"/>
        <v>-175</v>
      </c>
      <c r="G16" s="94">
        <v>10</v>
      </c>
      <c r="H16" s="94">
        <v>0</v>
      </c>
      <c r="I16" s="94">
        <v>0</v>
      </c>
      <c r="J16" s="94"/>
      <c r="K16" s="94">
        <v>0</v>
      </c>
      <c r="L16" s="95"/>
      <c r="M16" s="94">
        <v>450</v>
      </c>
      <c r="N16" s="94">
        <v>25</v>
      </c>
      <c r="O16" s="104"/>
      <c r="P16" s="104"/>
      <c r="Q16" s="105">
        <v>20</v>
      </c>
      <c r="R16" s="94">
        <v>12</v>
      </c>
      <c r="S16" s="94">
        <f t="shared" si="3"/>
        <v>342</v>
      </c>
      <c r="T16" s="106" t="s">
        <v>52</v>
      </c>
      <c r="U16" s="98" t="s">
        <v>60</v>
      </c>
      <c r="V16" s="99"/>
    </row>
    <row r="17" spans="1:22" s="100" customFormat="1" ht="18.75" x14ac:dyDescent="0.3">
      <c r="A17" s="101" t="s">
        <v>34</v>
      </c>
      <c r="B17" s="94" t="s">
        <v>11</v>
      </c>
      <c r="C17" s="102">
        <v>0.41250000000000003</v>
      </c>
      <c r="D17" s="102">
        <v>0.60555555555555551</v>
      </c>
      <c r="E17" s="103">
        <f t="shared" si="4"/>
        <v>0.19305555555555548</v>
      </c>
      <c r="F17" s="94">
        <f t="shared" si="5"/>
        <v>-278</v>
      </c>
      <c r="G17" s="94">
        <v>10</v>
      </c>
      <c r="H17" s="94">
        <v>6</v>
      </c>
      <c r="I17" s="94">
        <v>0</v>
      </c>
      <c r="J17" s="94"/>
      <c r="K17" s="94">
        <v>0</v>
      </c>
      <c r="L17" s="95"/>
      <c r="M17" s="94">
        <v>200</v>
      </c>
      <c r="N17" s="94">
        <v>0</v>
      </c>
      <c r="O17" s="95"/>
      <c r="P17" s="95"/>
      <c r="Q17" s="94">
        <v>10</v>
      </c>
      <c r="R17" s="94">
        <v>20</v>
      </c>
      <c r="S17" s="94">
        <f t="shared" si="3"/>
        <v>-32</v>
      </c>
      <c r="T17" s="106" t="s">
        <v>54</v>
      </c>
      <c r="U17" s="98" t="s">
        <v>60</v>
      </c>
      <c r="V17" s="99"/>
    </row>
    <row r="18" spans="1:22" s="6" customFormat="1" ht="18.75" x14ac:dyDescent="0.3">
      <c r="A18" s="13" t="s">
        <v>35</v>
      </c>
      <c r="B18" s="14" t="s">
        <v>11</v>
      </c>
      <c r="C18" s="15">
        <v>0.42083333333333334</v>
      </c>
      <c r="D18" s="15">
        <v>0.5493055555555556</v>
      </c>
      <c r="E18" s="22">
        <f t="shared" si="4"/>
        <v>0.12847222222222227</v>
      </c>
      <c r="F18" s="14">
        <f t="shared" si="5"/>
        <v>-185</v>
      </c>
      <c r="G18" s="14">
        <v>10</v>
      </c>
      <c r="H18" s="14">
        <v>10</v>
      </c>
      <c r="I18" s="14">
        <v>0</v>
      </c>
      <c r="J18" s="14"/>
      <c r="K18" s="14">
        <v>0</v>
      </c>
      <c r="L18" s="31"/>
      <c r="M18" s="14">
        <v>500</v>
      </c>
      <c r="N18" s="14">
        <v>-5</v>
      </c>
      <c r="O18" s="31"/>
      <c r="P18" s="31"/>
      <c r="Q18" s="14">
        <v>20</v>
      </c>
      <c r="R18" s="14">
        <v>20</v>
      </c>
      <c r="S18" s="14">
        <f t="shared" si="3"/>
        <v>370</v>
      </c>
      <c r="T18" s="75" t="s">
        <v>53</v>
      </c>
      <c r="U18" s="84" t="s">
        <v>60</v>
      </c>
      <c r="V18" s="5"/>
    </row>
    <row r="19" spans="1:22" s="6" customFormat="1" ht="18.75" x14ac:dyDescent="0.3">
      <c r="A19" s="13" t="s">
        <v>50</v>
      </c>
      <c r="B19" s="14" t="s">
        <v>11</v>
      </c>
      <c r="C19" s="15">
        <v>0.42499999999999999</v>
      </c>
      <c r="D19" s="15">
        <v>0.61736111111111114</v>
      </c>
      <c r="E19" s="22">
        <f t="shared" si="4"/>
        <v>0.19236111111111115</v>
      </c>
      <c r="F19" s="14">
        <f t="shared" si="5"/>
        <v>-277</v>
      </c>
      <c r="G19" s="14">
        <v>10</v>
      </c>
      <c r="H19" s="14">
        <v>4</v>
      </c>
      <c r="I19" s="14">
        <v>0</v>
      </c>
      <c r="J19" s="14"/>
      <c r="K19" s="14">
        <v>0</v>
      </c>
      <c r="L19" s="31"/>
      <c r="M19" s="14">
        <v>350</v>
      </c>
      <c r="N19" s="14">
        <v>0</v>
      </c>
      <c r="O19" s="60"/>
      <c r="P19" s="60"/>
      <c r="Q19" s="69">
        <v>20</v>
      </c>
      <c r="R19" s="14">
        <v>16</v>
      </c>
      <c r="S19" s="14">
        <f t="shared" si="3"/>
        <v>123</v>
      </c>
      <c r="T19" s="75" t="s">
        <v>56</v>
      </c>
      <c r="U19" s="84" t="s">
        <v>60</v>
      </c>
      <c r="V19" s="5"/>
    </row>
    <row r="20" spans="1:22" s="6" customFormat="1" ht="18.75" x14ac:dyDescent="0.3">
      <c r="A20" s="13" t="s">
        <v>24</v>
      </c>
      <c r="B20" s="14" t="s">
        <v>11</v>
      </c>
      <c r="C20" s="15">
        <v>0.4291666666666667</v>
      </c>
      <c r="D20" s="15">
        <v>0.52708333333333335</v>
      </c>
      <c r="E20" s="22">
        <f t="shared" ref="E20:E21" si="6">D20-C20</f>
        <v>9.7916666666666652E-2</v>
      </c>
      <c r="F20" s="14">
        <f t="shared" ref="F20:F21" si="7">-(MINUTE(E20)+(HOUR(E20)*60))</f>
        <v>-141</v>
      </c>
      <c r="G20" s="14">
        <v>-10</v>
      </c>
      <c r="H20" s="14">
        <v>0</v>
      </c>
      <c r="I20" s="14">
        <v>0</v>
      </c>
      <c r="J20" s="14">
        <v>2</v>
      </c>
      <c r="K20" s="14">
        <v>0</v>
      </c>
      <c r="L20" s="31"/>
      <c r="M20" s="14">
        <v>500</v>
      </c>
      <c r="N20" s="14">
        <v>35</v>
      </c>
      <c r="O20" s="60"/>
      <c r="P20" s="60"/>
      <c r="Q20" s="69">
        <v>20</v>
      </c>
      <c r="R20" s="14">
        <v>18</v>
      </c>
      <c r="S20" s="14">
        <f t="shared" si="3"/>
        <v>424</v>
      </c>
      <c r="T20" s="75" t="s">
        <v>52</v>
      </c>
      <c r="U20" s="84" t="s">
        <v>60</v>
      </c>
      <c r="V20" s="5"/>
    </row>
    <row r="21" spans="1:22" s="100" customFormat="1" ht="18.75" x14ac:dyDescent="0.3">
      <c r="A21" s="101" t="s">
        <v>36</v>
      </c>
      <c r="B21" s="94" t="s">
        <v>11</v>
      </c>
      <c r="C21" s="102">
        <v>0.43333333333333335</v>
      </c>
      <c r="D21" s="102">
        <v>0.58958333333333335</v>
      </c>
      <c r="E21" s="103">
        <f t="shared" si="6"/>
        <v>0.15625</v>
      </c>
      <c r="F21" s="94">
        <f t="shared" si="7"/>
        <v>-225</v>
      </c>
      <c r="G21" s="94">
        <v>0</v>
      </c>
      <c r="H21" s="94">
        <v>0</v>
      </c>
      <c r="I21" s="94">
        <v>0</v>
      </c>
      <c r="J21" s="94"/>
      <c r="K21" s="94">
        <v>0</v>
      </c>
      <c r="L21" s="95"/>
      <c r="M21" s="94">
        <v>150</v>
      </c>
      <c r="N21" s="94">
        <v>15</v>
      </c>
      <c r="O21" s="104"/>
      <c r="P21" s="104"/>
      <c r="Q21" s="105">
        <v>20</v>
      </c>
      <c r="R21" s="94">
        <v>12</v>
      </c>
      <c r="S21" s="94">
        <f t="shared" si="3"/>
        <v>-28</v>
      </c>
      <c r="T21" s="106" t="s">
        <v>53</v>
      </c>
      <c r="U21" s="98" t="s">
        <v>60</v>
      </c>
      <c r="V21" s="99"/>
    </row>
    <row r="22" spans="1:22" s="6" customFormat="1" ht="18.75" x14ac:dyDescent="0.3">
      <c r="A22" s="13" t="s">
        <v>37</v>
      </c>
      <c r="B22" s="14" t="s">
        <v>11</v>
      </c>
      <c r="C22" s="15">
        <v>0.4375</v>
      </c>
      <c r="D22" s="15">
        <v>0.56597222222222221</v>
      </c>
      <c r="E22" s="22">
        <f t="shared" si="4"/>
        <v>0.12847222222222221</v>
      </c>
      <c r="F22" s="14">
        <f>-(MINUTE(E22)+(HOUR(E22)*60))</f>
        <v>-185</v>
      </c>
      <c r="G22" s="14">
        <v>0</v>
      </c>
      <c r="H22" s="14">
        <v>0</v>
      </c>
      <c r="I22" s="14">
        <v>-10</v>
      </c>
      <c r="J22" s="14"/>
      <c r="K22" s="14">
        <v>0</v>
      </c>
      <c r="L22" s="31"/>
      <c r="M22" s="14">
        <v>350</v>
      </c>
      <c r="N22" s="14">
        <v>25</v>
      </c>
      <c r="O22" s="31"/>
      <c r="P22" s="31"/>
      <c r="Q22" s="14">
        <v>-5</v>
      </c>
      <c r="R22" s="14">
        <v>16</v>
      </c>
      <c r="S22" s="14">
        <f t="shared" si="3"/>
        <v>191</v>
      </c>
      <c r="T22" s="75" t="s">
        <v>55</v>
      </c>
      <c r="U22" s="84" t="s">
        <v>60</v>
      </c>
      <c r="V22" s="5"/>
    </row>
    <row r="23" spans="1:22" ht="18.75" customHeight="1" x14ac:dyDescent="0.25">
      <c r="U23" s="21"/>
    </row>
    <row r="24" spans="1:22" ht="18.75" x14ac:dyDescent="0.3">
      <c r="A24" s="10" t="s">
        <v>38</v>
      </c>
      <c r="B24" s="11" t="s">
        <v>14</v>
      </c>
      <c r="C24" s="12">
        <v>0.38958333333333334</v>
      </c>
      <c r="D24" s="12">
        <v>0.59930555555555554</v>
      </c>
      <c r="E24" s="24">
        <f>D24-C24</f>
        <v>0.2097222222222222</v>
      </c>
      <c r="F24" s="11">
        <f>-(MINUTE(E24)+(HOUR(E24)*60))</f>
        <v>-302</v>
      </c>
      <c r="G24" s="11">
        <v>-10</v>
      </c>
      <c r="H24" s="11">
        <v>0</v>
      </c>
      <c r="I24" s="11">
        <v>0</v>
      </c>
      <c r="J24" s="11"/>
      <c r="K24" s="11">
        <v>0</v>
      </c>
      <c r="L24" s="11"/>
      <c r="M24" s="11">
        <v>450</v>
      </c>
      <c r="N24" s="11">
        <v>-10</v>
      </c>
      <c r="O24" s="11">
        <v>20</v>
      </c>
      <c r="P24" s="11">
        <v>0</v>
      </c>
      <c r="Q24" s="61"/>
      <c r="R24" s="11">
        <v>20</v>
      </c>
      <c r="S24" s="11">
        <f>R24+P24+O24+N24+M24+L24+K24+J24+I24+H24+G24+F24</f>
        <v>168</v>
      </c>
      <c r="T24" s="76" t="s">
        <v>52</v>
      </c>
      <c r="U24" s="84" t="s">
        <v>60</v>
      </c>
      <c r="V24" s="1"/>
    </row>
    <row r="25" spans="1:22" s="6" customFormat="1" ht="18.7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77"/>
      <c r="U25" s="84"/>
      <c r="V25" s="5"/>
    </row>
    <row r="26" spans="1:22" ht="18.75" x14ac:dyDescent="0.3">
      <c r="A26" s="16" t="s">
        <v>39</v>
      </c>
      <c r="B26" s="17" t="s">
        <v>20</v>
      </c>
      <c r="C26" s="18">
        <v>0.375</v>
      </c>
      <c r="D26" s="18">
        <v>0.59236111111111112</v>
      </c>
      <c r="E26" s="25">
        <f>D26-C26</f>
        <v>0.21736111111111112</v>
      </c>
      <c r="F26" s="17">
        <f>-(MINUTE(E26)+(HOUR(E26)*60))</f>
        <v>-313</v>
      </c>
      <c r="G26" s="17">
        <v>10</v>
      </c>
      <c r="H26" s="17">
        <v>6</v>
      </c>
      <c r="I26" s="17">
        <v>-10</v>
      </c>
      <c r="J26" s="17"/>
      <c r="K26" s="17">
        <v>0</v>
      </c>
      <c r="L26" s="17"/>
      <c r="M26" s="17">
        <v>450</v>
      </c>
      <c r="N26" s="17">
        <v>50</v>
      </c>
      <c r="O26" s="17">
        <v>20</v>
      </c>
      <c r="P26" s="17">
        <v>20</v>
      </c>
      <c r="Q26" s="62"/>
      <c r="R26" s="17">
        <v>20</v>
      </c>
      <c r="S26" s="17">
        <f>R26+P26+O26+N26+M26+L26+K26+J26+I26+H26+G26+F26</f>
        <v>253</v>
      </c>
      <c r="T26" s="78" t="s">
        <v>53</v>
      </c>
      <c r="U26" s="84" t="s">
        <v>60</v>
      </c>
      <c r="V26" s="1"/>
    </row>
    <row r="27" spans="1:22" ht="18.75" x14ac:dyDescent="0.3">
      <c r="A27" s="16" t="s">
        <v>48</v>
      </c>
      <c r="B27" s="17" t="s">
        <v>20</v>
      </c>
      <c r="C27" s="18">
        <v>0.39583333333333331</v>
      </c>
      <c r="D27" s="18">
        <v>0.60138888888888886</v>
      </c>
      <c r="E27" s="25">
        <f>D27-C27</f>
        <v>0.20555555555555555</v>
      </c>
      <c r="F27" s="17">
        <f>-(MINUTE(E27)+(HOUR(E27)*60))</f>
        <v>-296</v>
      </c>
      <c r="G27" s="17">
        <v>10</v>
      </c>
      <c r="H27" s="17">
        <v>4</v>
      </c>
      <c r="I27" s="17">
        <v>0</v>
      </c>
      <c r="J27" s="17"/>
      <c r="K27" s="17">
        <v>0</v>
      </c>
      <c r="L27" s="17"/>
      <c r="M27" s="17">
        <v>500</v>
      </c>
      <c r="N27" s="17">
        <v>15</v>
      </c>
      <c r="O27" s="17">
        <v>20</v>
      </c>
      <c r="P27" s="17">
        <v>20</v>
      </c>
      <c r="Q27" s="62"/>
      <c r="R27" s="17">
        <v>20</v>
      </c>
      <c r="S27" s="17">
        <f t="shared" ref="S27:S32" si="8">R27+P27+O27+N27+M27+L27+K27+J27+I27+H27+G27+F27</f>
        <v>293</v>
      </c>
      <c r="T27" s="78" t="s">
        <v>52</v>
      </c>
      <c r="U27" s="84" t="s">
        <v>60</v>
      </c>
      <c r="V27" s="1"/>
    </row>
    <row r="28" spans="1:22" ht="18.75" x14ac:dyDescent="0.3">
      <c r="A28" s="32"/>
      <c r="B28" s="33"/>
      <c r="C28" s="34"/>
      <c r="D28" s="34"/>
      <c r="E28" s="35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79"/>
      <c r="U28" s="84"/>
      <c r="V28" s="1"/>
    </row>
    <row r="29" spans="1:22" ht="18.75" x14ac:dyDescent="0.3">
      <c r="A29" s="40" t="s">
        <v>62</v>
      </c>
      <c r="B29" s="41" t="s">
        <v>12</v>
      </c>
      <c r="C29" s="42">
        <v>0.40833333333333338</v>
      </c>
      <c r="D29" s="42">
        <v>0.55138888888888882</v>
      </c>
      <c r="E29" s="43">
        <f>D29-C29</f>
        <v>0.14305555555555544</v>
      </c>
      <c r="F29" s="41">
        <f>-(MINUTE(E29)+(HOUR(E29)*60))</f>
        <v>-206</v>
      </c>
      <c r="G29" s="41">
        <v>0</v>
      </c>
      <c r="H29" s="41">
        <v>0</v>
      </c>
      <c r="I29" s="41">
        <v>0</v>
      </c>
      <c r="J29" s="41"/>
      <c r="K29" s="41">
        <v>0</v>
      </c>
      <c r="L29" s="41"/>
      <c r="M29" s="41">
        <v>450</v>
      </c>
      <c r="N29" s="41">
        <v>25</v>
      </c>
      <c r="O29" s="41">
        <v>20</v>
      </c>
      <c r="P29" s="41">
        <v>20</v>
      </c>
      <c r="Q29" s="63"/>
      <c r="R29" s="41">
        <v>18</v>
      </c>
      <c r="S29" s="41">
        <f t="shared" si="8"/>
        <v>327</v>
      </c>
      <c r="T29" s="80" t="s">
        <v>52</v>
      </c>
      <c r="U29" s="21" t="s">
        <v>60</v>
      </c>
      <c r="V29" s="19"/>
    </row>
    <row r="30" spans="1:22" ht="18.75" x14ac:dyDescent="0.3">
      <c r="A30" s="36"/>
      <c r="B30" s="37"/>
      <c r="C30" s="38"/>
      <c r="D30" s="38"/>
      <c r="E30" s="39"/>
      <c r="F30" s="33"/>
      <c r="G30" s="37"/>
      <c r="H30" s="37"/>
      <c r="I30" s="37"/>
      <c r="J30" s="37"/>
      <c r="K30" s="37"/>
      <c r="L30" s="33"/>
      <c r="M30" s="37"/>
      <c r="N30" s="37"/>
      <c r="O30" s="37"/>
      <c r="P30" s="37"/>
      <c r="Q30" s="37"/>
      <c r="R30" s="37"/>
      <c r="S30" s="33"/>
      <c r="T30" s="81"/>
      <c r="U30" s="21"/>
      <c r="V30" s="19"/>
    </row>
    <row r="31" spans="1:22" ht="18.75" x14ac:dyDescent="0.3">
      <c r="A31" s="26" t="s">
        <v>40</v>
      </c>
      <c r="B31" s="27" t="s">
        <v>21</v>
      </c>
      <c r="C31" s="28">
        <v>0.37916666666666665</v>
      </c>
      <c r="D31" s="28">
        <v>0.6118055555555556</v>
      </c>
      <c r="E31" s="29">
        <f>D31-C31</f>
        <v>0.23263888888888895</v>
      </c>
      <c r="F31" s="49">
        <f t="shared" ref="F31:F37" si="9">-(MINUTE(E31)+(HOUR(E31)*60))</f>
        <v>-335</v>
      </c>
      <c r="G31" s="27">
        <v>10</v>
      </c>
      <c r="H31" s="27">
        <v>8</v>
      </c>
      <c r="I31" s="27">
        <v>0</v>
      </c>
      <c r="J31" s="27"/>
      <c r="K31" s="27">
        <v>0</v>
      </c>
      <c r="L31" s="68"/>
      <c r="M31" s="27">
        <v>500</v>
      </c>
      <c r="N31" s="27">
        <v>10</v>
      </c>
      <c r="O31" s="27">
        <v>20</v>
      </c>
      <c r="P31" s="27">
        <v>20</v>
      </c>
      <c r="Q31" s="64"/>
      <c r="R31" s="27">
        <v>18</v>
      </c>
      <c r="S31" s="49">
        <f t="shared" si="8"/>
        <v>251</v>
      </c>
      <c r="T31" s="82" t="s">
        <v>53</v>
      </c>
      <c r="U31" s="84" t="s">
        <v>60</v>
      </c>
      <c r="V31" s="1"/>
    </row>
    <row r="32" spans="1:22" ht="18.75" x14ac:dyDescent="0.3">
      <c r="A32" s="26" t="s">
        <v>22</v>
      </c>
      <c r="B32" s="27" t="s">
        <v>21</v>
      </c>
      <c r="C32" s="28">
        <v>0.41666666666666669</v>
      </c>
      <c r="D32" s="28">
        <v>0.57986111111111105</v>
      </c>
      <c r="E32" s="29">
        <f t="shared" ref="E32:E36" si="10">D32-C32</f>
        <v>0.16319444444444436</v>
      </c>
      <c r="F32" s="49">
        <f t="shared" si="9"/>
        <v>-235</v>
      </c>
      <c r="G32" s="27">
        <v>10</v>
      </c>
      <c r="H32" s="27">
        <v>8</v>
      </c>
      <c r="I32" s="27">
        <v>0</v>
      </c>
      <c r="J32" s="27"/>
      <c r="K32" s="27">
        <v>0</v>
      </c>
      <c r="L32" s="68"/>
      <c r="M32" s="27">
        <v>500</v>
      </c>
      <c r="N32" s="27">
        <v>25</v>
      </c>
      <c r="O32" s="27">
        <v>0</v>
      </c>
      <c r="P32" s="27">
        <v>20</v>
      </c>
      <c r="Q32" s="64"/>
      <c r="R32" s="27">
        <v>20</v>
      </c>
      <c r="S32" s="49">
        <f t="shared" si="8"/>
        <v>348</v>
      </c>
      <c r="T32" s="82" t="s">
        <v>52</v>
      </c>
      <c r="U32" s="84" t="s">
        <v>60</v>
      </c>
      <c r="V32" s="1"/>
    </row>
    <row r="33" spans="1:22" ht="18.75" x14ac:dyDescent="0.3">
      <c r="A33" s="36"/>
      <c r="B33" s="37"/>
      <c r="C33" s="38"/>
      <c r="D33" s="38"/>
      <c r="E33" s="39"/>
      <c r="F33" s="33"/>
      <c r="G33" s="37"/>
      <c r="H33" s="37"/>
      <c r="I33" s="37"/>
      <c r="J33" s="37"/>
      <c r="K33" s="37"/>
      <c r="M33" s="37"/>
      <c r="N33" s="37"/>
      <c r="R33" s="37"/>
      <c r="S33" s="37"/>
      <c r="T33" s="81"/>
      <c r="U33" s="84"/>
      <c r="V33" s="1"/>
    </row>
    <row r="34" spans="1:22" ht="18.75" x14ac:dyDescent="0.3">
      <c r="A34" s="44" t="s">
        <v>41</v>
      </c>
      <c r="B34" s="45" t="s">
        <v>23</v>
      </c>
      <c r="C34" s="46">
        <v>0.3979166666666667</v>
      </c>
      <c r="D34" s="46">
        <v>0.50624999999999998</v>
      </c>
      <c r="E34" s="47">
        <f t="shared" si="10"/>
        <v>0.10833333333333328</v>
      </c>
      <c r="F34" s="50">
        <f t="shared" si="9"/>
        <v>-156</v>
      </c>
      <c r="G34" s="45">
        <v>0</v>
      </c>
      <c r="H34" s="45">
        <v>2</v>
      </c>
      <c r="I34" s="45">
        <v>-10</v>
      </c>
      <c r="J34" s="45">
        <v>0</v>
      </c>
      <c r="K34" s="45">
        <v>0</v>
      </c>
      <c r="L34" s="48"/>
      <c r="M34" s="45">
        <v>450</v>
      </c>
      <c r="N34" s="45">
        <v>35</v>
      </c>
      <c r="O34" s="65"/>
      <c r="P34" s="65"/>
      <c r="Q34" s="45">
        <v>20</v>
      </c>
      <c r="R34" s="45">
        <v>20</v>
      </c>
      <c r="S34" s="45">
        <f>R34+Q34+N34+M34+K34+J34+I34+H34+G34+F34</f>
        <v>361</v>
      </c>
      <c r="T34" s="83" t="s">
        <v>53</v>
      </c>
      <c r="U34" s="84" t="s">
        <v>60</v>
      </c>
      <c r="V34" s="1"/>
    </row>
    <row r="35" spans="1:22" ht="18.75" x14ac:dyDescent="0.3">
      <c r="A35" s="44" t="s">
        <v>42</v>
      </c>
      <c r="B35" s="45" t="s">
        <v>23</v>
      </c>
      <c r="C35" s="46">
        <v>0.40416666666666662</v>
      </c>
      <c r="D35" s="46">
        <v>0.51666666666666672</v>
      </c>
      <c r="E35" s="47">
        <f t="shared" si="10"/>
        <v>0.1125000000000001</v>
      </c>
      <c r="F35" s="50">
        <f t="shared" si="9"/>
        <v>-162</v>
      </c>
      <c r="G35" s="45">
        <v>-10</v>
      </c>
      <c r="H35" s="45">
        <v>0</v>
      </c>
      <c r="I35" s="45">
        <v>0</v>
      </c>
      <c r="J35" s="45">
        <v>0</v>
      </c>
      <c r="K35" s="45">
        <v>0</v>
      </c>
      <c r="L35" s="48"/>
      <c r="M35" s="45">
        <v>450</v>
      </c>
      <c r="N35" s="45">
        <v>45</v>
      </c>
      <c r="O35" s="65"/>
      <c r="P35" s="65"/>
      <c r="Q35" s="45">
        <v>-5</v>
      </c>
      <c r="R35" s="45">
        <v>17</v>
      </c>
      <c r="S35" s="45">
        <f t="shared" ref="S35:S36" si="11">R35+Q35+N35+M35+K35+J35+I35+H35+G35+F35</f>
        <v>335</v>
      </c>
      <c r="T35" s="83" t="s">
        <v>54</v>
      </c>
      <c r="U35" s="84" t="s">
        <v>60</v>
      </c>
      <c r="V35" s="1"/>
    </row>
    <row r="36" spans="1:22" s="100" customFormat="1" ht="18.75" x14ac:dyDescent="0.3">
      <c r="A36" s="90" t="s">
        <v>43</v>
      </c>
      <c r="B36" s="91" t="s">
        <v>23</v>
      </c>
      <c r="C36" s="92">
        <v>0.4145833333333333</v>
      </c>
      <c r="D36" s="92">
        <v>0.53333333333333333</v>
      </c>
      <c r="E36" s="93">
        <f t="shared" si="10"/>
        <v>0.11875000000000002</v>
      </c>
      <c r="F36" s="94">
        <f t="shared" si="9"/>
        <v>-171</v>
      </c>
      <c r="G36" s="91">
        <v>-10</v>
      </c>
      <c r="H36" s="91">
        <v>2</v>
      </c>
      <c r="I36" s="91">
        <v>0</v>
      </c>
      <c r="J36" s="91">
        <v>0</v>
      </c>
      <c r="K36" s="91">
        <v>0</v>
      </c>
      <c r="L36" s="95"/>
      <c r="M36" s="91">
        <v>450</v>
      </c>
      <c r="N36" s="91">
        <v>35</v>
      </c>
      <c r="O36" s="96"/>
      <c r="P36" s="96"/>
      <c r="Q36" s="91">
        <v>20</v>
      </c>
      <c r="R36" s="91">
        <v>17</v>
      </c>
      <c r="S36" s="91">
        <f t="shared" si="11"/>
        <v>343</v>
      </c>
      <c r="T36" s="97" t="s">
        <v>52</v>
      </c>
      <c r="U36" s="98" t="s">
        <v>60</v>
      </c>
      <c r="V36" s="99"/>
    </row>
    <row r="37" spans="1:22" ht="18.75" x14ac:dyDescent="0.3">
      <c r="A37" s="44" t="s">
        <v>64</v>
      </c>
      <c r="B37" s="45" t="s">
        <v>23</v>
      </c>
      <c r="C37" s="46">
        <v>0.42291666666666666</v>
      </c>
      <c r="D37" s="46">
        <v>0.55069444444444449</v>
      </c>
      <c r="E37" s="47">
        <f t="shared" ref="E37:E39" si="12">D37-C37</f>
        <v>0.12777777777777782</v>
      </c>
      <c r="F37" s="50">
        <f t="shared" si="9"/>
        <v>-184</v>
      </c>
      <c r="G37" s="45">
        <v>10</v>
      </c>
      <c r="H37" s="45">
        <v>2</v>
      </c>
      <c r="I37" s="45">
        <v>0</v>
      </c>
      <c r="J37" s="45">
        <v>-2</v>
      </c>
      <c r="K37" s="45">
        <v>0</v>
      </c>
      <c r="L37" s="48"/>
      <c r="M37" s="45">
        <v>450</v>
      </c>
      <c r="N37" s="45">
        <v>50</v>
      </c>
      <c r="O37" s="48"/>
      <c r="P37" s="48"/>
      <c r="Q37" s="50">
        <v>20</v>
      </c>
      <c r="R37" s="45">
        <v>16</v>
      </c>
      <c r="S37" s="45">
        <f>R37+Q37+N37+M37+K37+J37+I37+H37+G37+F37</f>
        <v>362</v>
      </c>
      <c r="T37" s="83" t="s">
        <v>52</v>
      </c>
      <c r="U37" s="84" t="s">
        <v>60</v>
      </c>
      <c r="V37" s="1"/>
    </row>
    <row r="38" spans="1:22" ht="18.75" x14ac:dyDescent="0.3">
      <c r="A38" s="44" t="s">
        <v>44</v>
      </c>
      <c r="B38" s="45" t="s">
        <v>23</v>
      </c>
      <c r="C38" s="46">
        <v>0.4375</v>
      </c>
      <c r="D38" s="46">
        <v>0.57777777777777783</v>
      </c>
      <c r="E38" s="47">
        <f t="shared" si="12"/>
        <v>0.14027777777777783</v>
      </c>
      <c r="F38" s="50">
        <f t="shared" ref="F38:F39" si="13">-(MINUTE(E38)+(HOUR(E38)*60))</f>
        <v>-202</v>
      </c>
      <c r="G38" s="45">
        <v>0</v>
      </c>
      <c r="H38" s="45">
        <v>4</v>
      </c>
      <c r="I38" s="45">
        <v>-10</v>
      </c>
      <c r="J38" s="45">
        <v>0</v>
      </c>
      <c r="K38" s="45">
        <v>0</v>
      </c>
      <c r="L38" s="71"/>
      <c r="M38" s="45">
        <v>400</v>
      </c>
      <c r="N38" s="45">
        <v>30</v>
      </c>
      <c r="O38" s="48"/>
      <c r="P38" s="48"/>
      <c r="Q38" s="50">
        <v>20</v>
      </c>
      <c r="R38" s="45">
        <v>20</v>
      </c>
      <c r="S38" s="45">
        <f>R38+Q38+N39+M38+K38+J38+I38+H38+G38+F38</f>
        <v>262</v>
      </c>
      <c r="T38" s="83" t="s">
        <v>56</v>
      </c>
      <c r="U38" s="84" t="s">
        <v>60</v>
      </c>
      <c r="V38" s="1"/>
    </row>
    <row r="39" spans="1:22" ht="18.75" x14ac:dyDescent="0.3">
      <c r="A39" s="44" t="s">
        <v>45</v>
      </c>
      <c r="B39" s="45" t="s">
        <v>23</v>
      </c>
      <c r="C39" s="46">
        <v>0.42708333333333331</v>
      </c>
      <c r="D39" s="46">
        <v>0.53333333333333333</v>
      </c>
      <c r="E39" s="47">
        <f t="shared" si="12"/>
        <v>0.10625000000000001</v>
      </c>
      <c r="F39" s="50">
        <f t="shared" si="13"/>
        <v>-153</v>
      </c>
      <c r="G39" s="45">
        <v>0</v>
      </c>
      <c r="H39" s="45">
        <v>4</v>
      </c>
      <c r="I39" s="45">
        <v>0</v>
      </c>
      <c r="J39" s="45">
        <v>0</v>
      </c>
      <c r="K39" s="45">
        <v>-15</v>
      </c>
      <c r="L39" s="71"/>
      <c r="M39" s="45">
        <v>450</v>
      </c>
      <c r="N39" s="45">
        <v>30</v>
      </c>
      <c r="O39" s="48"/>
      <c r="P39" s="48"/>
      <c r="Q39" s="50">
        <v>20</v>
      </c>
      <c r="R39" s="45">
        <v>20</v>
      </c>
      <c r="S39" s="45">
        <f>R39+Q39+N40+M39+K39+J39+I39+H39+G39+F39</f>
        <v>326</v>
      </c>
      <c r="T39" s="83" t="s">
        <v>55</v>
      </c>
      <c r="U39" s="84" t="s">
        <v>60</v>
      </c>
      <c r="V39" s="1"/>
    </row>
    <row r="40" spans="1:22" ht="18.75" x14ac:dyDescent="0.3">
      <c r="A40" s="36"/>
      <c r="B40" s="37"/>
      <c r="C40" s="38"/>
      <c r="D40" s="38"/>
      <c r="E40" s="39"/>
      <c r="F40" s="33"/>
      <c r="G40" s="37"/>
      <c r="H40" s="37"/>
      <c r="I40" s="37"/>
      <c r="J40" s="37"/>
      <c r="K40" s="37"/>
      <c r="M40" s="37"/>
      <c r="N40" s="37"/>
      <c r="R40" s="37"/>
      <c r="S40" s="37"/>
      <c r="T40" s="36"/>
      <c r="U40" s="1"/>
      <c r="V40" s="1"/>
    </row>
    <row r="41" spans="1:22" ht="18.75" x14ac:dyDescent="0.3">
      <c r="N41" s="37"/>
      <c r="U41" s="1"/>
      <c r="V41" s="1"/>
    </row>
    <row r="42" spans="1:22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</row>
    <row r="43" spans="1:22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2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2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2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2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2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x14ac:dyDescent="0.25">
      <c r="N51" s="2"/>
    </row>
  </sheetData>
  <sortState ref="Q14:U22">
    <sortCondition ref="T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Matej</cp:lastModifiedBy>
  <dcterms:created xsi:type="dcterms:W3CDTF">2010-04-13T21:13:23Z</dcterms:created>
  <dcterms:modified xsi:type="dcterms:W3CDTF">2016-03-21T10:31:48Z</dcterms:modified>
</cp:coreProperties>
</file>