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20730" windowHeight="991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5" i="1" l="1"/>
  <c r="F5" i="1"/>
  <c r="S5" i="1" s="1"/>
  <c r="E27" i="1" l="1"/>
  <c r="F27" i="1" s="1"/>
  <c r="E10" i="1"/>
  <c r="F10" i="1" s="1"/>
  <c r="S10" i="1" s="1"/>
  <c r="E11" i="1"/>
  <c r="F11" i="1" s="1"/>
  <c r="S11" i="1" s="1"/>
  <c r="E12" i="1"/>
  <c r="F12" i="1" s="1"/>
  <c r="S12" i="1" s="1"/>
  <c r="E13" i="1"/>
  <c r="F13" i="1" s="1"/>
  <c r="S13" i="1" s="1"/>
  <c r="E14" i="1"/>
  <c r="F14" i="1" s="1"/>
  <c r="S14" i="1" s="1"/>
  <c r="E15" i="1"/>
  <c r="E35" i="1" l="1"/>
  <c r="F35" i="1" s="1"/>
  <c r="S35" i="1" s="1"/>
  <c r="E33" i="1"/>
  <c r="F33" i="1" s="1"/>
  <c r="S33" i="1" s="1"/>
  <c r="E28" i="1"/>
  <c r="F28" i="1" s="1"/>
  <c r="S28" i="1" s="1"/>
  <c r="E30" i="1"/>
  <c r="F30" i="1" s="1"/>
  <c r="S30" i="1" s="1"/>
  <c r="E31" i="1"/>
  <c r="F31" i="1" s="1"/>
  <c r="S31" i="1" s="1"/>
  <c r="E32" i="1"/>
  <c r="F32" i="1" s="1"/>
  <c r="S32" i="1" s="1"/>
  <c r="E24" i="1"/>
  <c r="F24" i="1" s="1"/>
  <c r="S24" i="1" s="1"/>
  <c r="E19" i="1"/>
  <c r="F19" i="1" s="1"/>
  <c r="S19" i="1" s="1"/>
  <c r="E18" i="1"/>
  <c r="F18" i="1" s="1"/>
  <c r="S18" i="1" s="1"/>
  <c r="E21" i="1" l="1"/>
  <c r="F21" i="1" s="1"/>
  <c r="S21" i="1" s="1"/>
  <c r="F15" i="1"/>
  <c r="S15" i="1" s="1"/>
  <c r="E7" i="1" l="1"/>
  <c r="F7" i="1" s="1"/>
  <c r="S7" i="1" s="1"/>
  <c r="E9" i="1"/>
  <c r="F9" i="1" s="1"/>
  <c r="S9" i="1" s="1"/>
  <c r="E17" i="1"/>
  <c r="F17" i="1" s="1"/>
  <c r="S17" i="1" s="1"/>
  <c r="E26" i="1"/>
  <c r="F26" i="1" s="1"/>
  <c r="S26" i="1" s="1"/>
  <c r="E6" i="1"/>
  <c r="F6" i="1" s="1"/>
  <c r="S6" i="1" s="1"/>
  <c r="E23" i="1"/>
  <c r="F23" i="1" s="1"/>
  <c r="S23" i="1" s="1"/>
</calcChain>
</file>

<file path=xl/sharedStrings.xml><?xml version="1.0" encoding="utf-8"?>
<sst xmlns="http://schemas.openxmlformats.org/spreadsheetml/2006/main" count="119" uniqueCount="61">
  <si>
    <t>EKIPA</t>
  </si>
  <si>
    <t>5 članov</t>
  </si>
  <si>
    <t>ženske</t>
  </si>
  <si>
    <t>najdene KT</t>
  </si>
  <si>
    <t>porabljen čas</t>
  </si>
  <si>
    <t>prihod</t>
  </si>
  <si>
    <t>odhod</t>
  </si>
  <si>
    <t>testi</t>
  </si>
  <si>
    <t>vrisovanje</t>
  </si>
  <si>
    <t>rože</t>
  </si>
  <si>
    <t>SKUPAJ točke</t>
  </si>
  <si>
    <t>UVRSTITEV V KATEGORIJI</t>
  </si>
  <si>
    <t>B</t>
  </si>
  <si>
    <t>D</t>
  </si>
  <si>
    <t>A</t>
  </si>
  <si>
    <t>C</t>
  </si>
  <si>
    <t>azimut</t>
  </si>
  <si>
    <t>KAT.</t>
  </si>
  <si>
    <t>mrtvi čas</t>
  </si>
  <si>
    <t>čevlji</t>
  </si>
  <si>
    <t>izkaznice</t>
  </si>
  <si>
    <t>ONGER TRZIN, Bose koze</t>
  </si>
  <si>
    <t>DOMŽALE, C1</t>
  </si>
  <si>
    <t>Č</t>
  </si>
  <si>
    <t>E</t>
  </si>
  <si>
    <t>LJ MATICA, PAZI KAMEN!</t>
  </si>
  <si>
    <t>F</t>
  </si>
  <si>
    <t>JADRALCI</t>
  </si>
  <si>
    <t>KRIM</t>
  </si>
  <si>
    <t>H</t>
  </si>
  <si>
    <t>DOBROVLJE - BRASLOVČE</t>
  </si>
  <si>
    <t>AKADEMSKO</t>
  </si>
  <si>
    <t>BOROVNICA, Ekipa</t>
  </si>
  <si>
    <t>DOMŽALE, Fantastični dve</t>
  </si>
  <si>
    <t>DOMŽALE, Gorski dekleti</t>
  </si>
  <si>
    <t>BOROVNICA, Črni kuža</t>
  </si>
  <si>
    <t>KOČEVJE, Kočevski medvedi</t>
  </si>
  <si>
    <t>BOROVNICA, Lastovki</t>
  </si>
  <si>
    <t>KOČEVJE, Jazbeci</t>
  </si>
  <si>
    <t>DIS.</t>
  </si>
  <si>
    <t>DOMŽALE, G.U.M.A.</t>
  </si>
  <si>
    <t>DOMŽALE, D1</t>
  </si>
  <si>
    <t>BOROVNICA, Mavrični poniji</t>
  </si>
  <si>
    <t>BOROVNICA, Mladi seniorji</t>
  </si>
  <si>
    <t>BOROVNICA, Slončki</t>
  </si>
  <si>
    <t>NOVO MESTO, Operacija X</t>
  </si>
  <si>
    <t>LJ MATICA, Ljubljanski orli</t>
  </si>
  <si>
    <t>POŠTE IN TELEKOMA  LJ, Znojko</t>
  </si>
  <si>
    <t>1.</t>
  </si>
  <si>
    <t>2.</t>
  </si>
  <si>
    <t>3.</t>
  </si>
  <si>
    <t>4.</t>
  </si>
  <si>
    <t>LJ MATICA, Čajanka</t>
  </si>
  <si>
    <t>5.</t>
  </si>
  <si>
    <t>6.</t>
  </si>
  <si>
    <t>7.</t>
  </si>
  <si>
    <t>minsko polje</t>
  </si>
  <si>
    <t>TRZIN, Obriti orli</t>
  </si>
  <si>
    <t>Pregled.</t>
  </si>
  <si>
    <t>da</t>
  </si>
  <si>
    <t>nahrbtnik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</si>
</sst>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6" formatCode="[$-F400]h:mm:ss\ AM/PM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.2"/>
      <color rgb="FF555555"/>
      <name val="Arial"/>
      <family val="2"/>
      <charset val="238"/>
    </font>
    <font>
      <b/>
      <sz val="13.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3"/>
      <color rgb="FF555555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64" fontId="5" fillId="3" borderId="1" xfId="0" applyNumberFormat="1" applyFont="1" applyFill="1" applyBorder="1"/>
    <xf numFmtId="0" fontId="0" fillId="2" borderId="1" xfId="0" applyFill="1" applyBorder="1"/>
    <xf numFmtId="164" fontId="5" fillId="5" borderId="1" xfId="0" applyNumberFormat="1" applyFont="1" applyFill="1" applyBorder="1"/>
    <xf numFmtId="0" fontId="0" fillId="0" borderId="1" xfId="0" applyBorder="1"/>
    <xf numFmtId="164" fontId="5" fillId="4" borderId="1" xfId="0" applyNumberFormat="1" applyFont="1" applyFill="1" applyBorder="1"/>
    <xf numFmtId="164" fontId="5" fillId="6" borderId="1" xfId="0" applyNumberFormat="1" applyFont="1" applyFill="1" applyBorder="1"/>
    <xf numFmtId="0" fontId="2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 vertical="center"/>
    </xf>
    <xf numFmtId="164" fontId="5" fillId="7" borderId="2" xfId="0" applyNumberFormat="1" applyFont="1" applyFill="1" applyBorder="1"/>
    <xf numFmtId="0" fontId="3" fillId="3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/>
    <xf numFmtId="0" fontId="2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6" fillId="8" borderId="1" xfId="0" applyNumberFormat="1" applyFont="1" applyFill="1" applyBorder="1"/>
    <xf numFmtId="0" fontId="2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164" fontId="3" fillId="9" borderId="2" xfId="0" applyNumberFormat="1" applyFont="1" applyFill="1" applyBorder="1" applyAlignment="1">
      <alignment horizontal="center" vertical="center"/>
    </xf>
    <xf numFmtId="164" fontId="5" fillId="9" borderId="2" xfId="0" applyNumberFormat="1" applyFont="1" applyFill="1" applyBorder="1"/>
    <xf numFmtId="0" fontId="2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64" fontId="5" fillId="10" borderId="1" xfId="0" applyNumberFormat="1" applyFont="1" applyFill="1" applyBorder="1"/>
    <xf numFmtId="0" fontId="3" fillId="9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/>
    <xf numFmtId="0" fontId="3" fillId="3" borderId="5" xfId="0" applyFont="1" applyFill="1" applyBorder="1" applyAlignment="1">
      <alignment horizontal="center" vertical="center"/>
    </xf>
    <xf numFmtId="0" fontId="0" fillId="3" borderId="1" xfId="0" applyFill="1" applyBorder="1"/>
    <xf numFmtId="0" fontId="3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20" fontId="3" fillId="3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1" xfId="0" applyFont="1" applyBorder="1"/>
    <xf numFmtId="164" fontId="8" fillId="3" borderId="1" xfId="0" applyNumberFormat="1" applyFont="1" applyFill="1" applyBorder="1" applyAlignment="1">
      <alignment horizontal="right"/>
    </xf>
    <xf numFmtId="0" fontId="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45"/>
  <sheetViews>
    <sheetView tabSelected="1" topLeftCell="A15" zoomScale="80" zoomScaleNormal="80" workbookViewId="0">
      <selection activeCell="J21" sqref="J21"/>
    </sheetView>
  </sheetViews>
  <sheetFormatPr defaultRowHeight="15" x14ac:dyDescent="0.25"/>
  <cols>
    <col min="1" max="1" width="29" customWidth="1"/>
    <col min="2" max="2" width="6.42578125" customWidth="1"/>
    <col min="3" max="3" width="12.5703125" customWidth="1"/>
    <col min="4" max="4" width="13.5703125" customWidth="1"/>
    <col min="5" max="6" width="15.42578125" customWidth="1"/>
    <col min="8" max="8" width="7.85546875" bestFit="1" customWidth="1"/>
    <col min="10" max="10" width="10" bestFit="1" customWidth="1"/>
    <col min="11" max="11" width="6" bestFit="1" customWidth="1"/>
    <col min="12" max="12" width="10.28515625" customWidth="1"/>
    <col min="13" max="13" width="12.42578125" customWidth="1"/>
    <col min="14" max="14" width="6.7109375" customWidth="1"/>
    <col min="15" max="15" width="11.85546875" customWidth="1"/>
    <col min="16" max="16" width="14.5703125" customWidth="1"/>
    <col min="17" max="17" width="19.85546875" customWidth="1"/>
    <col min="18" max="18" width="5.5703125" bestFit="1" customWidth="1"/>
    <col min="19" max="19" width="15.140625" customWidth="1"/>
    <col min="20" max="20" width="25.42578125" customWidth="1"/>
  </cols>
  <sheetData>
    <row r="3" spans="1:24" ht="15.75" x14ac:dyDescent="0.25">
      <c r="A3" s="3" t="s">
        <v>0</v>
      </c>
      <c r="B3" s="3" t="s">
        <v>17</v>
      </c>
      <c r="C3" s="3" t="s">
        <v>6</v>
      </c>
      <c r="D3" s="3" t="s">
        <v>5</v>
      </c>
      <c r="E3" s="3" t="s">
        <v>4</v>
      </c>
      <c r="F3" s="3" t="s">
        <v>4</v>
      </c>
      <c r="G3" s="3" t="s">
        <v>1</v>
      </c>
      <c r="H3" s="3" t="s">
        <v>2</v>
      </c>
      <c r="I3" s="3" t="s">
        <v>20</v>
      </c>
      <c r="J3" s="3" t="s">
        <v>18</v>
      </c>
      <c r="K3" s="3" t="s">
        <v>19</v>
      </c>
      <c r="L3" s="3" t="s">
        <v>16</v>
      </c>
      <c r="M3" s="3" t="s">
        <v>3</v>
      </c>
      <c r="N3" s="3" t="s">
        <v>7</v>
      </c>
      <c r="O3" s="3" t="s">
        <v>8</v>
      </c>
      <c r="P3" s="3" t="s">
        <v>56</v>
      </c>
      <c r="Q3" s="3" t="s">
        <v>60</v>
      </c>
      <c r="R3" s="3" t="s">
        <v>9</v>
      </c>
      <c r="S3" s="4" t="s">
        <v>10</v>
      </c>
      <c r="T3" s="4" t="s">
        <v>11</v>
      </c>
      <c r="U3" s="76" t="s">
        <v>58</v>
      </c>
    </row>
    <row r="4" spans="1:24" s="6" customFormat="1" ht="18.75" x14ac:dyDescent="0.3">
      <c r="U4" s="5"/>
      <c r="V4" s="5"/>
    </row>
    <row r="5" spans="1:24" s="62" customFormat="1" ht="18.75" x14ac:dyDescent="0.3">
      <c r="A5" s="64" t="s">
        <v>57</v>
      </c>
      <c r="B5" s="65" t="s">
        <v>14</v>
      </c>
      <c r="C5" s="67">
        <v>0.40277777777777773</v>
      </c>
      <c r="D5" s="68">
        <v>0.44027777777777777</v>
      </c>
      <c r="E5" s="78">
        <f>D5-C5</f>
        <v>3.7500000000000033E-2</v>
      </c>
      <c r="F5" s="65">
        <f>-(MINUTE(E5)+(HOUR(E5)*60))</f>
        <v>-54</v>
      </c>
      <c r="G5" s="65">
        <v>-10</v>
      </c>
      <c r="H5" s="65">
        <v>0</v>
      </c>
      <c r="I5" s="65">
        <v>0</v>
      </c>
      <c r="J5" s="65">
        <v>2</v>
      </c>
      <c r="K5" s="65">
        <v>0</v>
      </c>
      <c r="L5" s="66"/>
      <c r="M5" s="65">
        <v>300</v>
      </c>
      <c r="N5" s="65">
        <v>35</v>
      </c>
      <c r="O5" s="66"/>
      <c r="P5" s="66"/>
      <c r="Q5" s="65">
        <v>5</v>
      </c>
      <c r="R5" s="65">
        <v>80</v>
      </c>
      <c r="S5" s="65">
        <f>SUM(F5:R5)</f>
        <v>358</v>
      </c>
      <c r="T5" s="64" t="s">
        <v>48</v>
      </c>
      <c r="U5" s="63" t="s">
        <v>59</v>
      </c>
      <c r="V5"/>
      <c r="W5"/>
      <c r="X5"/>
    </row>
    <row r="6" spans="1:24" s="6" customFormat="1" ht="18.75" x14ac:dyDescent="0.3">
      <c r="A6" s="57" t="s">
        <v>34</v>
      </c>
      <c r="B6" s="58" t="s">
        <v>14</v>
      </c>
      <c r="C6" s="59">
        <v>0.43402777777777773</v>
      </c>
      <c r="D6" s="59">
        <v>0.54166666666666663</v>
      </c>
      <c r="E6" s="60">
        <f>D6-C6</f>
        <v>0.1076388888888889</v>
      </c>
      <c r="F6" s="58">
        <f>-(MINUTE(E6)+(HOUR(E6)*60))</f>
        <v>-155</v>
      </c>
      <c r="G6" s="58">
        <v>-10</v>
      </c>
      <c r="H6" s="58">
        <v>4</v>
      </c>
      <c r="I6" s="58">
        <v>0</v>
      </c>
      <c r="J6" s="58">
        <v>5</v>
      </c>
      <c r="K6" s="58">
        <v>0</v>
      </c>
      <c r="L6" s="61"/>
      <c r="M6" s="58">
        <v>300</v>
      </c>
      <c r="N6" s="58">
        <v>10</v>
      </c>
      <c r="O6" s="30"/>
      <c r="P6" s="30"/>
      <c r="Q6" s="58">
        <v>5</v>
      </c>
      <c r="R6" s="58">
        <v>60</v>
      </c>
      <c r="S6" s="58">
        <f>SUM(F6:R6)</f>
        <v>219</v>
      </c>
      <c r="T6" s="57" t="s">
        <v>50</v>
      </c>
      <c r="U6" s="63" t="s">
        <v>59</v>
      </c>
      <c r="V6" s="5"/>
    </row>
    <row r="7" spans="1:24" s="6" customFormat="1" ht="18.75" x14ac:dyDescent="0.3">
      <c r="A7" s="8" t="s">
        <v>37</v>
      </c>
      <c r="B7" s="7" t="s">
        <v>14</v>
      </c>
      <c r="C7" s="9">
        <v>0.44791666666666669</v>
      </c>
      <c r="D7" s="9">
        <v>0.54166666666666663</v>
      </c>
      <c r="E7" s="20">
        <f>D7-C7</f>
        <v>9.3749999999999944E-2</v>
      </c>
      <c r="F7" s="7">
        <f>-(MINUTE(E7)+(HOUR(E7)*60))</f>
        <v>-135</v>
      </c>
      <c r="G7" s="7">
        <v>-10</v>
      </c>
      <c r="H7" s="7">
        <v>4</v>
      </c>
      <c r="I7" s="7">
        <v>0</v>
      </c>
      <c r="J7" s="7">
        <v>0</v>
      </c>
      <c r="K7" s="7">
        <v>0</v>
      </c>
      <c r="L7" s="30"/>
      <c r="M7" s="7">
        <v>300</v>
      </c>
      <c r="N7" s="7">
        <v>-5</v>
      </c>
      <c r="O7" s="30"/>
      <c r="P7" s="30"/>
      <c r="Q7" s="7">
        <v>5</v>
      </c>
      <c r="R7" s="7">
        <v>80</v>
      </c>
      <c r="S7" s="7">
        <f>SUM(F7:R7)</f>
        <v>239</v>
      </c>
      <c r="T7" s="8" t="s">
        <v>49</v>
      </c>
      <c r="U7" s="63" t="s">
        <v>59</v>
      </c>
      <c r="V7" s="5"/>
    </row>
    <row r="8" spans="1:24" s="6" customFormat="1" ht="18.75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/>
      <c r="Q8" s="21"/>
      <c r="R8" s="21"/>
      <c r="S8" s="21"/>
      <c r="T8" s="21"/>
      <c r="U8" s="1"/>
      <c r="V8" s="5"/>
    </row>
    <row r="9" spans="1:24" s="6" customFormat="1" ht="18.75" x14ac:dyDescent="0.3">
      <c r="A9" s="13" t="s">
        <v>40</v>
      </c>
      <c r="B9" s="14" t="s">
        <v>12</v>
      </c>
      <c r="C9" s="15">
        <v>0.38541666666666669</v>
      </c>
      <c r="D9" s="15">
        <v>0.48402777777777778</v>
      </c>
      <c r="E9" s="22">
        <f>D9-C9</f>
        <v>9.8611111111111094E-2</v>
      </c>
      <c r="F9" s="14">
        <f>-(MINUTE(E9)+(HOUR(E9)*60))</f>
        <v>-142</v>
      </c>
      <c r="G9" s="14">
        <v>0</v>
      </c>
      <c r="H9" s="14">
        <v>2</v>
      </c>
      <c r="I9" s="14">
        <v>0</v>
      </c>
      <c r="J9" s="14">
        <v>0</v>
      </c>
      <c r="K9" s="14">
        <v>0</v>
      </c>
      <c r="L9" s="14">
        <v>0</v>
      </c>
      <c r="M9" s="14">
        <v>400</v>
      </c>
      <c r="N9" s="14">
        <v>40</v>
      </c>
      <c r="O9" s="31"/>
      <c r="P9" s="31"/>
      <c r="Q9" s="14">
        <v>5</v>
      </c>
      <c r="R9" s="14">
        <v>80</v>
      </c>
      <c r="S9" s="14">
        <f t="shared" ref="S9:S15" si="0">SUM(F9:R9)</f>
        <v>385</v>
      </c>
      <c r="T9" s="13" t="s">
        <v>49</v>
      </c>
      <c r="U9" s="77" t="s">
        <v>59</v>
      </c>
      <c r="V9" s="5"/>
    </row>
    <row r="10" spans="1:24" s="6" customFormat="1" ht="18.75" x14ac:dyDescent="0.3">
      <c r="A10" s="13" t="s">
        <v>46</v>
      </c>
      <c r="B10" s="14" t="s">
        <v>12</v>
      </c>
      <c r="C10" s="15">
        <v>0.40972222222222227</v>
      </c>
      <c r="D10" s="15">
        <v>0.55694444444444446</v>
      </c>
      <c r="E10" s="22">
        <f t="shared" ref="E10:E15" si="1">D10-C10</f>
        <v>0.1472222222222222</v>
      </c>
      <c r="F10" s="14">
        <f t="shared" ref="F10:F14" si="2">-(MINUTE(E10)+(HOUR(E10)*60))</f>
        <v>-212</v>
      </c>
      <c r="G10" s="14">
        <v>10</v>
      </c>
      <c r="H10" s="14">
        <v>4</v>
      </c>
      <c r="I10" s="14">
        <v>-10</v>
      </c>
      <c r="J10" s="14">
        <v>0</v>
      </c>
      <c r="K10" s="14">
        <v>0</v>
      </c>
      <c r="L10" s="14">
        <v>0</v>
      </c>
      <c r="M10" s="14">
        <v>350</v>
      </c>
      <c r="N10" s="14">
        <v>25</v>
      </c>
      <c r="O10" s="31"/>
      <c r="P10" s="31"/>
      <c r="Q10" s="14">
        <v>5</v>
      </c>
      <c r="R10" s="14">
        <v>60</v>
      </c>
      <c r="S10" s="14">
        <f t="shared" si="0"/>
        <v>232</v>
      </c>
      <c r="T10" s="13" t="s">
        <v>54</v>
      </c>
      <c r="U10" s="77" t="s">
        <v>59</v>
      </c>
      <c r="V10" s="5"/>
    </row>
    <row r="11" spans="1:24" s="6" customFormat="1" ht="18.75" x14ac:dyDescent="0.3">
      <c r="A11" s="13" t="s">
        <v>44</v>
      </c>
      <c r="B11" s="14" t="s">
        <v>12</v>
      </c>
      <c r="C11" s="15">
        <v>0.4236111111111111</v>
      </c>
      <c r="D11" s="15">
        <v>0.57291666666666663</v>
      </c>
      <c r="E11" s="22">
        <f t="shared" si="1"/>
        <v>0.14930555555555552</v>
      </c>
      <c r="F11" s="14">
        <f t="shared" si="2"/>
        <v>-215</v>
      </c>
      <c r="G11" s="14">
        <v>0</v>
      </c>
      <c r="H11" s="14">
        <v>6</v>
      </c>
      <c r="I11" s="14">
        <v>0</v>
      </c>
      <c r="J11" s="14">
        <v>0</v>
      </c>
      <c r="K11" s="14">
        <v>-5</v>
      </c>
      <c r="L11" s="14">
        <v>0</v>
      </c>
      <c r="M11" s="14">
        <v>350</v>
      </c>
      <c r="N11" s="14">
        <v>35</v>
      </c>
      <c r="O11" s="31"/>
      <c r="P11" s="69"/>
      <c r="Q11" s="14">
        <v>0</v>
      </c>
      <c r="R11" s="14">
        <v>80</v>
      </c>
      <c r="S11" s="14">
        <f t="shared" si="0"/>
        <v>251</v>
      </c>
      <c r="T11" s="13" t="s">
        <v>53</v>
      </c>
      <c r="U11" s="77" t="s">
        <v>59</v>
      </c>
      <c r="V11" s="5"/>
    </row>
    <row r="12" spans="1:24" s="6" customFormat="1" ht="18.75" x14ac:dyDescent="0.3">
      <c r="A12" s="13" t="s">
        <v>45</v>
      </c>
      <c r="B12" s="14" t="s">
        <v>12</v>
      </c>
      <c r="C12" s="15">
        <v>0.4375</v>
      </c>
      <c r="D12" s="15">
        <v>0.6020833333333333</v>
      </c>
      <c r="E12" s="22">
        <f t="shared" si="1"/>
        <v>0.1645833333333333</v>
      </c>
      <c r="F12" s="14">
        <f t="shared" si="2"/>
        <v>-237</v>
      </c>
      <c r="G12" s="14">
        <v>10</v>
      </c>
      <c r="H12" s="14">
        <v>0</v>
      </c>
      <c r="I12" s="14">
        <v>-10</v>
      </c>
      <c r="J12" s="14">
        <v>2</v>
      </c>
      <c r="K12" s="14">
        <v>0</v>
      </c>
      <c r="L12" s="14">
        <v>0</v>
      </c>
      <c r="M12" s="14">
        <v>350</v>
      </c>
      <c r="N12" s="14">
        <v>35</v>
      </c>
      <c r="O12" s="31"/>
      <c r="P12" s="31"/>
      <c r="Q12" s="14">
        <v>5</v>
      </c>
      <c r="R12" s="14">
        <v>60</v>
      </c>
      <c r="S12" s="14">
        <f t="shared" si="0"/>
        <v>215</v>
      </c>
      <c r="T12" s="13" t="s">
        <v>55</v>
      </c>
      <c r="U12" s="77" t="s">
        <v>59</v>
      </c>
      <c r="V12" s="5"/>
    </row>
    <row r="13" spans="1:24" s="6" customFormat="1" ht="18.75" x14ac:dyDescent="0.3">
      <c r="A13" s="13" t="s">
        <v>36</v>
      </c>
      <c r="B13" s="14" t="s">
        <v>12</v>
      </c>
      <c r="C13" s="15">
        <v>0.44444444444444442</v>
      </c>
      <c r="D13" s="15">
        <v>0.56041666666666667</v>
      </c>
      <c r="E13" s="22">
        <f t="shared" si="1"/>
        <v>0.11597222222222225</v>
      </c>
      <c r="F13" s="14">
        <f t="shared" si="2"/>
        <v>-167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20</v>
      </c>
      <c r="M13" s="14">
        <v>400</v>
      </c>
      <c r="N13" s="14">
        <v>35</v>
      </c>
      <c r="O13" s="31"/>
      <c r="P13" s="31"/>
      <c r="Q13" s="14">
        <v>5</v>
      </c>
      <c r="R13" s="14">
        <v>60</v>
      </c>
      <c r="S13" s="14">
        <f t="shared" si="0"/>
        <v>353</v>
      </c>
      <c r="T13" s="13" t="s">
        <v>50</v>
      </c>
      <c r="U13" s="77" t="s">
        <v>59</v>
      </c>
      <c r="V13" s="5"/>
    </row>
    <row r="14" spans="1:24" s="6" customFormat="1" ht="18.75" x14ac:dyDescent="0.3">
      <c r="A14" s="13" t="s">
        <v>38</v>
      </c>
      <c r="B14" s="14" t="s">
        <v>12</v>
      </c>
      <c r="C14" s="15">
        <v>0.45833333333333331</v>
      </c>
      <c r="D14" s="15">
        <v>0.59583333333333333</v>
      </c>
      <c r="E14" s="22">
        <f t="shared" si="1"/>
        <v>0.13750000000000001</v>
      </c>
      <c r="F14" s="14">
        <f t="shared" si="2"/>
        <v>-198</v>
      </c>
      <c r="G14" s="14">
        <v>10</v>
      </c>
      <c r="H14" s="14">
        <v>4</v>
      </c>
      <c r="I14" s="14">
        <v>0</v>
      </c>
      <c r="J14" s="14">
        <v>0</v>
      </c>
      <c r="K14" s="14">
        <v>0</v>
      </c>
      <c r="L14" s="14">
        <v>20</v>
      </c>
      <c r="M14" s="14">
        <v>400</v>
      </c>
      <c r="N14" s="14">
        <v>35</v>
      </c>
      <c r="O14" s="31"/>
      <c r="P14" s="69"/>
      <c r="Q14" s="14">
        <v>0</v>
      </c>
      <c r="R14" s="14">
        <v>80</v>
      </c>
      <c r="S14" s="14">
        <f t="shared" si="0"/>
        <v>351</v>
      </c>
      <c r="T14" s="13" t="s">
        <v>51</v>
      </c>
      <c r="U14" s="77" t="s">
        <v>59</v>
      </c>
      <c r="V14" s="5"/>
    </row>
    <row r="15" spans="1:24" s="6" customFormat="1" ht="18.75" x14ac:dyDescent="0.3">
      <c r="A15" s="13" t="s">
        <v>21</v>
      </c>
      <c r="B15" s="14" t="s">
        <v>12</v>
      </c>
      <c r="C15" s="15">
        <v>0.4513888888888889</v>
      </c>
      <c r="D15" s="15">
        <v>0.54999999999999993</v>
      </c>
      <c r="E15" s="22">
        <f t="shared" si="1"/>
        <v>9.8611111111111038E-2</v>
      </c>
      <c r="F15" s="14">
        <f>-(MINUTE(E15)+(HOUR(E15)*60))</f>
        <v>-142</v>
      </c>
      <c r="G15" s="14">
        <v>0</v>
      </c>
      <c r="H15" s="14">
        <v>0</v>
      </c>
      <c r="I15" s="14">
        <v>0</v>
      </c>
      <c r="J15" s="14">
        <v>3</v>
      </c>
      <c r="K15" s="14">
        <v>0</v>
      </c>
      <c r="L15" s="14">
        <v>20</v>
      </c>
      <c r="M15" s="14">
        <v>400</v>
      </c>
      <c r="N15" s="14">
        <v>45</v>
      </c>
      <c r="O15" s="31"/>
      <c r="P15" s="31"/>
      <c r="Q15" s="14">
        <v>5</v>
      </c>
      <c r="R15" s="14">
        <v>80</v>
      </c>
      <c r="S15" s="14">
        <f t="shared" si="0"/>
        <v>411</v>
      </c>
      <c r="T15" s="13" t="s">
        <v>48</v>
      </c>
      <c r="U15" s="77" t="s">
        <v>59</v>
      </c>
      <c r="V15" s="5"/>
    </row>
    <row r="16" spans="1:24" ht="18.75" customHeight="1" x14ac:dyDescent="0.25"/>
    <row r="17" spans="1:22" ht="18.75" x14ac:dyDescent="0.3">
      <c r="A17" s="10" t="s">
        <v>22</v>
      </c>
      <c r="B17" s="11" t="s">
        <v>15</v>
      </c>
      <c r="C17" s="12">
        <v>0.375</v>
      </c>
      <c r="D17" s="12">
        <v>0.53819444444444442</v>
      </c>
      <c r="E17" s="24">
        <f>D17-C17</f>
        <v>0.16319444444444442</v>
      </c>
      <c r="F17" s="11">
        <f>-(MINUTE(E17)+(HOUR(E17)*60))</f>
        <v>-235</v>
      </c>
      <c r="G17" s="11">
        <v>0</v>
      </c>
      <c r="H17" s="11">
        <v>0</v>
      </c>
      <c r="I17" s="11">
        <v>0</v>
      </c>
      <c r="J17" s="11">
        <v>2</v>
      </c>
      <c r="K17" s="11">
        <v>0</v>
      </c>
      <c r="L17" s="11">
        <v>0</v>
      </c>
      <c r="M17" s="11">
        <v>300</v>
      </c>
      <c r="N17" s="11">
        <v>-35</v>
      </c>
      <c r="O17" s="11">
        <v>-80</v>
      </c>
      <c r="P17" s="11">
        <v>0</v>
      </c>
      <c r="Q17" s="70"/>
      <c r="R17" s="11">
        <v>80</v>
      </c>
      <c r="S17" s="11">
        <f>SUM(F17:R17)</f>
        <v>32</v>
      </c>
      <c r="T17" s="10" t="s">
        <v>49</v>
      </c>
      <c r="U17" s="77" t="s">
        <v>59</v>
      </c>
      <c r="V17" s="1"/>
    </row>
    <row r="18" spans="1:22" s="6" customFormat="1" ht="18.75" x14ac:dyDescent="0.3">
      <c r="A18" s="10" t="s">
        <v>42</v>
      </c>
      <c r="B18" s="11" t="s">
        <v>15</v>
      </c>
      <c r="C18" s="12">
        <v>0.3888888888888889</v>
      </c>
      <c r="D18" s="12">
        <v>0.53680555555555554</v>
      </c>
      <c r="E18" s="24">
        <f>D18-C18</f>
        <v>0.14791666666666664</v>
      </c>
      <c r="F18" s="11">
        <f>-(MINUTE(E18)+(HOUR(E18)*60))</f>
        <v>-213</v>
      </c>
      <c r="G18" s="11">
        <v>0</v>
      </c>
      <c r="H18" s="11">
        <v>0</v>
      </c>
      <c r="I18" s="11">
        <v>0</v>
      </c>
      <c r="J18" s="11">
        <v>7</v>
      </c>
      <c r="K18" s="11">
        <v>0</v>
      </c>
      <c r="L18" s="11">
        <v>20</v>
      </c>
      <c r="M18" s="11">
        <v>450</v>
      </c>
      <c r="N18" s="11">
        <v>55</v>
      </c>
      <c r="O18" s="11">
        <v>80</v>
      </c>
      <c r="P18" s="11">
        <v>20</v>
      </c>
      <c r="Q18" s="70"/>
      <c r="R18" s="11">
        <v>80</v>
      </c>
      <c r="S18" s="11">
        <f>SUM(F18:R18)</f>
        <v>499</v>
      </c>
      <c r="T18" s="10" t="s">
        <v>48</v>
      </c>
      <c r="U18" s="77" t="s">
        <v>59</v>
      </c>
      <c r="V18" s="5"/>
    </row>
    <row r="19" spans="1:22" s="6" customFormat="1" ht="18.75" x14ac:dyDescent="0.3">
      <c r="A19" s="10" t="s">
        <v>33</v>
      </c>
      <c r="B19" s="11" t="s">
        <v>15</v>
      </c>
      <c r="C19" s="12">
        <v>0.42708333333333331</v>
      </c>
      <c r="D19" s="12">
        <v>0.61527777777777781</v>
      </c>
      <c r="E19" s="24">
        <f>D19-C19</f>
        <v>0.1881944444444445</v>
      </c>
      <c r="F19" s="11">
        <f>-(MINUTE(E19)+(HOUR(E19)*60))</f>
        <v>-271</v>
      </c>
      <c r="G19" s="11">
        <v>-10</v>
      </c>
      <c r="H19" s="11">
        <v>4</v>
      </c>
      <c r="I19" s="11">
        <v>0</v>
      </c>
      <c r="J19" s="11">
        <v>0</v>
      </c>
      <c r="K19" s="11">
        <v>0</v>
      </c>
      <c r="L19" s="11">
        <v>0</v>
      </c>
      <c r="M19" s="11">
        <v>300</v>
      </c>
      <c r="N19" s="11">
        <v>25</v>
      </c>
      <c r="O19" s="11">
        <v>-100</v>
      </c>
      <c r="P19" s="11">
        <v>0</v>
      </c>
      <c r="Q19" s="70"/>
      <c r="R19" s="11">
        <v>80</v>
      </c>
      <c r="S19" s="11">
        <f>SUM(F19:R19)</f>
        <v>28</v>
      </c>
      <c r="T19" s="10" t="s">
        <v>50</v>
      </c>
      <c r="U19" s="77" t="s">
        <v>59</v>
      </c>
      <c r="V19" s="5"/>
    </row>
    <row r="20" spans="1:22" s="6" customFormat="1" ht="18.75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1"/>
      <c r="V20" s="5"/>
    </row>
    <row r="21" spans="1:22" ht="18.75" x14ac:dyDescent="0.3">
      <c r="A21" s="16" t="s">
        <v>32</v>
      </c>
      <c r="B21" s="17" t="s">
        <v>23</v>
      </c>
      <c r="C21" s="18">
        <v>0.41319444444444442</v>
      </c>
      <c r="D21" s="18">
        <v>0.55138888888888882</v>
      </c>
      <c r="E21" s="25">
        <f>D21-C21</f>
        <v>0.1381944444444444</v>
      </c>
      <c r="F21" s="17">
        <f>-(MINUTE(E21)+(HOUR(E21)*60))</f>
        <v>-199</v>
      </c>
      <c r="G21" s="17">
        <v>0</v>
      </c>
      <c r="H21" s="17">
        <v>2</v>
      </c>
      <c r="I21" s="17">
        <v>0</v>
      </c>
      <c r="J21" s="17">
        <v>10</v>
      </c>
      <c r="K21" s="17">
        <v>0</v>
      </c>
      <c r="L21" s="17">
        <v>20</v>
      </c>
      <c r="M21" s="17">
        <v>450</v>
      </c>
      <c r="N21" s="17">
        <v>40</v>
      </c>
      <c r="O21" s="17">
        <v>80</v>
      </c>
      <c r="P21" s="17">
        <v>20</v>
      </c>
      <c r="Q21" s="71"/>
      <c r="R21" s="17">
        <v>80</v>
      </c>
      <c r="S21" s="17">
        <f>SUM(F21:R21)</f>
        <v>503</v>
      </c>
      <c r="T21" s="16" t="s">
        <v>48</v>
      </c>
      <c r="U21" s="77" t="s">
        <v>59</v>
      </c>
      <c r="V21" s="1"/>
    </row>
    <row r="22" spans="1:22" ht="18.75" x14ac:dyDescent="0.3">
      <c r="A22" s="33"/>
      <c r="B22" s="34"/>
      <c r="C22" s="35"/>
      <c r="D22" s="35"/>
      <c r="E22" s="36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3"/>
      <c r="U22" s="1"/>
      <c r="V22" s="1"/>
    </row>
    <row r="23" spans="1:22" ht="18.75" x14ac:dyDescent="0.3">
      <c r="A23" s="41" t="s">
        <v>52</v>
      </c>
      <c r="B23" s="42" t="s">
        <v>13</v>
      </c>
      <c r="C23" s="43">
        <v>0.38194444444444442</v>
      </c>
      <c r="D23" s="43">
        <v>0.54513888888888895</v>
      </c>
      <c r="E23" s="44">
        <f>D23-C23</f>
        <v>0.16319444444444453</v>
      </c>
      <c r="F23" s="42">
        <f>-(MINUTE(E23)+(HOUR(E23)*60))</f>
        <v>-235</v>
      </c>
      <c r="G23" s="42">
        <v>0</v>
      </c>
      <c r="H23" s="42">
        <v>2</v>
      </c>
      <c r="I23" s="42">
        <v>0</v>
      </c>
      <c r="J23" s="42">
        <v>2</v>
      </c>
      <c r="K23" s="42">
        <v>0</v>
      </c>
      <c r="L23" s="42">
        <v>0</v>
      </c>
      <c r="M23" s="42">
        <v>400</v>
      </c>
      <c r="N23" s="42">
        <v>14</v>
      </c>
      <c r="O23" s="42">
        <v>0</v>
      </c>
      <c r="P23" s="42">
        <v>20</v>
      </c>
      <c r="Q23" s="72"/>
      <c r="R23" s="42">
        <v>80</v>
      </c>
      <c r="S23" s="42">
        <f>SUM(F23:R23)</f>
        <v>283</v>
      </c>
      <c r="T23" s="41" t="s">
        <v>49</v>
      </c>
      <c r="U23" s="77" t="s">
        <v>59</v>
      </c>
      <c r="V23" s="1"/>
    </row>
    <row r="24" spans="1:22" ht="18.75" x14ac:dyDescent="0.3">
      <c r="A24" s="41" t="s">
        <v>41</v>
      </c>
      <c r="B24" s="42" t="s">
        <v>13</v>
      </c>
      <c r="C24" s="43">
        <v>0.40625</v>
      </c>
      <c r="D24" s="43">
        <v>0.54861111111111105</v>
      </c>
      <c r="E24" s="44">
        <f>D24-C24</f>
        <v>0.14236111111111105</v>
      </c>
      <c r="F24" s="42">
        <f>-(MINUTE(E24)+(HOUR(E24)*60))</f>
        <v>-205</v>
      </c>
      <c r="G24" s="42">
        <v>-10</v>
      </c>
      <c r="H24" s="42">
        <v>2</v>
      </c>
      <c r="I24" s="42">
        <v>0</v>
      </c>
      <c r="J24" s="42">
        <v>0</v>
      </c>
      <c r="K24" s="42">
        <v>0</v>
      </c>
      <c r="L24" s="42">
        <v>20</v>
      </c>
      <c r="M24" s="42">
        <v>450</v>
      </c>
      <c r="N24" s="42">
        <v>45</v>
      </c>
      <c r="O24" s="42">
        <v>40</v>
      </c>
      <c r="P24" s="42">
        <v>40</v>
      </c>
      <c r="Q24" s="72"/>
      <c r="R24" s="42">
        <v>80</v>
      </c>
      <c r="S24" s="42">
        <f>SUM(F24:R24)</f>
        <v>462</v>
      </c>
      <c r="T24" s="41" t="s">
        <v>48</v>
      </c>
      <c r="U24" s="23" t="s">
        <v>59</v>
      </c>
      <c r="V24" s="19"/>
    </row>
    <row r="25" spans="1:22" ht="18.75" x14ac:dyDescent="0.3">
      <c r="A25" s="37"/>
      <c r="B25" s="38"/>
      <c r="C25" s="39"/>
      <c r="D25" s="39"/>
      <c r="E25" s="40"/>
      <c r="F25" s="34"/>
      <c r="G25" s="38"/>
      <c r="H25" s="38"/>
      <c r="I25" s="38"/>
      <c r="J25" s="38"/>
      <c r="K25" s="38"/>
      <c r="L25" s="34"/>
      <c r="M25" s="38"/>
      <c r="N25" s="38"/>
      <c r="O25" s="34"/>
      <c r="P25" s="38"/>
      <c r="Q25" s="38"/>
      <c r="R25" s="38"/>
      <c r="S25" s="38"/>
      <c r="T25" s="37"/>
      <c r="V25" s="19"/>
    </row>
    <row r="26" spans="1:22" ht="18.75" x14ac:dyDescent="0.3">
      <c r="A26" s="26" t="s">
        <v>43</v>
      </c>
      <c r="B26" s="27" t="s">
        <v>24</v>
      </c>
      <c r="C26" s="28">
        <v>0.37847222222222227</v>
      </c>
      <c r="D26" s="28">
        <v>0.49444444444444446</v>
      </c>
      <c r="E26" s="29">
        <f>D26-C26</f>
        <v>0.1159722222222222</v>
      </c>
      <c r="F26" s="54">
        <f t="shared" ref="F26:F35" si="3">-(MINUTE(E26)+(HOUR(E26)*60))</f>
        <v>-167</v>
      </c>
      <c r="G26" s="27">
        <v>10</v>
      </c>
      <c r="H26" s="27">
        <v>8</v>
      </c>
      <c r="I26" s="27">
        <v>0</v>
      </c>
      <c r="J26" s="27">
        <v>0</v>
      </c>
      <c r="K26" s="27">
        <v>0</v>
      </c>
      <c r="L26" s="79">
        <v>0</v>
      </c>
      <c r="M26" s="27">
        <v>400</v>
      </c>
      <c r="N26" s="27">
        <v>51</v>
      </c>
      <c r="O26" s="32"/>
      <c r="P26" s="73"/>
      <c r="Q26" s="27">
        <v>5</v>
      </c>
      <c r="R26" s="27">
        <v>80</v>
      </c>
      <c r="S26" s="27">
        <f>SUM(F26:R26)</f>
        <v>387</v>
      </c>
      <c r="T26" s="26" t="s">
        <v>49</v>
      </c>
      <c r="U26" s="77" t="s">
        <v>59</v>
      </c>
      <c r="V26" s="1"/>
    </row>
    <row r="27" spans="1:22" ht="18.75" x14ac:dyDescent="0.3">
      <c r="A27" s="26" t="s">
        <v>31</v>
      </c>
      <c r="B27" s="27" t="s">
        <v>24</v>
      </c>
      <c r="C27" s="28">
        <v>0.3923611111111111</v>
      </c>
      <c r="D27" s="28" t="s">
        <v>39</v>
      </c>
      <c r="E27" s="29" t="e">
        <f>D27-C27</f>
        <v>#VALUE!</v>
      </c>
      <c r="F27" s="54" t="e">
        <f t="shared" si="3"/>
        <v>#VALUE!</v>
      </c>
      <c r="G27" s="27">
        <v>0</v>
      </c>
      <c r="H27" s="27">
        <v>4</v>
      </c>
      <c r="I27" s="27">
        <v>0</v>
      </c>
      <c r="J27" s="27">
        <v>0</v>
      </c>
      <c r="K27" s="27">
        <v>0</v>
      </c>
      <c r="L27" s="79">
        <v>0</v>
      </c>
      <c r="M27" s="27">
        <v>200</v>
      </c>
      <c r="N27" s="27">
        <v>5</v>
      </c>
      <c r="O27" s="32"/>
      <c r="P27" s="73"/>
      <c r="Q27" s="27">
        <v>5</v>
      </c>
      <c r="R27" s="27">
        <v>80</v>
      </c>
      <c r="S27" s="27" t="s">
        <v>39</v>
      </c>
      <c r="T27" s="26" t="s">
        <v>39</v>
      </c>
      <c r="U27" s="77" t="s">
        <v>59</v>
      </c>
      <c r="V27" s="1"/>
    </row>
    <row r="28" spans="1:22" ht="18.75" x14ac:dyDescent="0.3">
      <c r="A28" s="26" t="s">
        <v>25</v>
      </c>
      <c r="B28" s="27" t="s">
        <v>24</v>
      </c>
      <c r="C28" s="28">
        <v>0.4201388888888889</v>
      </c>
      <c r="D28" s="28">
        <v>0.51388888888888895</v>
      </c>
      <c r="E28" s="29">
        <f t="shared" ref="E28:E32" si="4">D28-C28</f>
        <v>9.3750000000000056E-2</v>
      </c>
      <c r="F28" s="54">
        <f t="shared" si="3"/>
        <v>-135</v>
      </c>
      <c r="G28" s="27">
        <v>10</v>
      </c>
      <c r="H28" s="27">
        <v>6</v>
      </c>
      <c r="I28" s="27">
        <v>0</v>
      </c>
      <c r="J28" s="27">
        <v>2</v>
      </c>
      <c r="K28" s="27">
        <v>0</v>
      </c>
      <c r="L28" s="79">
        <v>20</v>
      </c>
      <c r="M28" s="27">
        <v>400</v>
      </c>
      <c r="N28" s="27">
        <v>29</v>
      </c>
      <c r="O28" s="32"/>
      <c r="P28" s="73"/>
      <c r="Q28" s="27">
        <v>5</v>
      </c>
      <c r="R28" s="27">
        <v>80</v>
      </c>
      <c r="S28" s="27">
        <f>SUM(F28:R28)</f>
        <v>417</v>
      </c>
      <c r="T28" s="26" t="s">
        <v>48</v>
      </c>
      <c r="U28" s="77" t="s">
        <v>59</v>
      </c>
      <c r="V28" s="1"/>
    </row>
    <row r="29" spans="1:22" ht="18.75" x14ac:dyDescent="0.3">
      <c r="A29" s="37"/>
      <c r="B29" s="38"/>
      <c r="C29" s="39"/>
      <c r="D29" s="39"/>
      <c r="E29" s="40"/>
      <c r="F29" s="34"/>
      <c r="G29" s="38"/>
      <c r="H29" s="38"/>
      <c r="I29" s="38"/>
      <c r="J29" s="38"/>
      <c r="K29" s="38"/>
      <c r="M29" s="38"/>
      <c r="N29" s="38"/>
      <c r="Q29" s="38"/>
      <c r="R29" s="38"/>
      <c r="S29" s="38"/>
      <c r="T29" s="37"/>
      <c r="U29" s="19"/>
      <c r="V29" s="1"/>
    </row>
    <row r="30" spans="1:22" ht="18.75" x14ac:dyDescent="0.3">
      <c r="A30" s="45" t="s">
        <v>27</v>
      </c>
      <c r="B30" s="46" t="s">
        <v>26</v>
      </c>
      <c r="C30" s="47">
        <v>0.39583333333333331</v>
      </c>
      <c r="D30" s="47">
        <v>0.45555555555555555</v>
      </c>
      <c r="E30" s="48">
        <f t="shared" si="4"/>
        <v>5.9722222222222232E-2</v>
      </c>
      <c r="F30" s="55">
        <f t="shared" si="3"/>
        <v>-86</v>
      </c>
      <c r="G30" s="46">
        <v>0</v>
      </c>
      <c r="H30" s="46">
        <v>4</v>
      </c>
      <c r="I30" s="46">
        <v>-10</v>
      </c>
      <c r="J30" s="46">
        <v>0</v>
      </c>
      <c r="K30" s="46">
        <v>0</v>
      </c>
      <c r="L30" s="53"/>
      <c r="M30" s="46">
        <v>300</v>
      </c>
      <c r="N30" s="46">
        <v>5</v>
      </c>
      <c r="O30" s="53"/>
      <c r="P30" s="74"/>
      <c r="Q30" s="46">
        <v>5</v>
      </c>
      <c r="R30" s="46">
        <v>60</v>
      </c>
      <c r="S30" s="46">
        <f>SUM(F30:R30)</f>
        <v>278</v>
      </c>
      <c r="T30" s="45" t="s">
        <v>51</v>
      </c>
      <c r="U30" s="77" t="s">
        <v>59</v>
      </c>
      <c r="V30" s="1"/>
    </row>
    <row r="31" spans="1:22" ht="18.75" x14ac:dyDescent="0.3">
      <c r="A31" s="45" t="s">
        <v>28</v>
      </c>
      <c r="B31" s="46" t="s">
        <v>26</v>
      </c>
      <c r="C31" s="47">
        <v>0.43055555555555558</v>
      </c>
      <c r="D31" s="47">
        <v>0.49374999999999997</v>
      </c>
      <c r="E31" s="48">
        <f t="shared" si="4"/>
        <v>6.3194444444444386E-2</v>
      </c>
      <c r="F31" s="55">
        <f t="shared" si="3"/>
        <v>-91</v>
      </c>
      <c r="G31" s="46">
        <v>-10</v>
      </c>
      <c r="H31" s="46">
        <v>0</v>
      </c>
      <c r="I31" s="46">
        <v>0</v>
      </c>
      <c r="J31" s="46">
        <v>0</v>
      </c>
      <c r="K31" s="46">
        <v>0</v>
      </c>
      <c r="L31" s="53"/>
      <c r="M31" s="46">
        <v>300</v>
      </c>
      <c r="N31" s="46">
        <v>30</v>
      </c>
      <c r="O31" s="53"/>
      <c r="P31" s="74"/>
      <c r="Q31" s="46">
        <v>5</v>
      </c>
      <c r="R31" s="46">
        <v>60</v>
      </c>
      <c r="S31" s="46">
        <f>SUM(F31:R31)</f>
        <v>294</v>
      </c>
      <c r="T31" s="45" t="s">
        <v>50</v>
      </c>
      <c r="U31" s="77" t="s">
        <v>59</v>
      </c>
      <c r="V31" s="1"/>
    </row>
    <row r="32" spans="1:22" ht="18.75" x14ac:dyDescent="0.3">
      <c r="A32" s="45" t="s">
        <v>35</v>
      </c>
      <c r="B32" s="46" t="s">
        <v>26</v>
      </c>
      <c r="C32" s="47">
        <v>0.44097222222222227</v>
      </c>
      <c r="D32" s="47">
        <v>0.4916666666666667</v>
      </c>
      <c r="E32" s="48">
        <f t="shared" si="4"/>
        <v>5.0694444444444431E-2</v>
      </c>
      <c r="F32" s="55">
        <f t="shared" si="3"/>
        <v>-73</v>
      </c>
      <c r="G32" s="46">
        <v>0</v>
      </c>
      <c r="H32" s="46">
        <v>2</v>
      </c>
      <c r="I32" s="46">
        <v>0</v>
      </c>
      <c r="J32" s="46">
        <v>3</v>
      </c>
      <c r="K32" s="46">
        <v>0</v>
      </c>
      <c r="L32" s="53"/>
      <c r="M32" s="46">
        <v>300</v>
      </c>
      <c r="N32" s="46">
        <v>5</v>
      </c>
      <c r="O32" s="53"/>
      <c r="P32" s="74"/>
      <c r="Q32" s="46">
        <v>5</v>
      </c>
      <c r="R32" s="46">
        <v>60</v>
      </c>
      <c r="S32" s="46">
        <f>SUM(F32:R32)</f>
        <v>302</v>
      </c>
      <c r="T32" s="45" t="s">
        <v>49</v>
      </c>
      <c r="U32" s="77" t="s">
        <v>59</v>
      </c>
      <c r="V32" s="1"/>
    </row>
    <row r="33" spans="1:22" ht="18.75" x14ac:dyDescent="0.3">
      <c r="A33" s="45" t="s">
        <v>47</v>
      </c>
      <c r="B33" s="46" t="s">
        <v>26</v>
      </c>
      <c r="C33" s="47">
        <v>0.4548611111111111</v>
      </c>
      <c r="D33" s="47">
        <v>0.51666666666666672</v>
      </c>
      <c r="E33" s="48">
        <f t="shared" ref="E33:E35" si="5">D33-C33</f>
        <v>6.1805555555555614E-2</v>
      </c>
      <c r="F33" s="55">
        <f t="shared" si="3"/>
        <v>-89</v>
      </c>
      <c r="G33" s="46">
        <v>0</v>
      </c>
      <c r="H33" s="46">
        <v>4</v>
      </c>
      <c r="I33" s="46">
        <v>0</v>
      </c>
      <c r="J33" s="46">
        <v>0</v>
      </c>
      <c r="K33" s="46">
        <v>0</v>
      </c>
      <c r="L33" s="53"/>
      <c r="M33" s="46">
        <v>300</v>
      </c>
      <c r="N33" s="46">
        <v>20</v>
      </c>
      <c r="O33" s="53"/>
      <c r="P33" s="74"/>
      <c r="Q33" s="46">
        <v>5</v>
      </c>
      <c r="R33" s="46">
        <v>80</v>
      </c>
      <c r="S33" s="46">
        <f>SUM(F33:R33)</f>
        <v>320</v>
      </c>
      <c r="T33" s="45" t="s">
        <v>48</v>
      </c>
      <c r="U33" s="77" t="s">
        <v>59</v>
      </c>
      <c r="V33" s="1"/>
    </row>
    <row r="34" spans="1:22" ht="18.75" x14ac:dyDescent="0.3">
      <c r="A34" s="37"/>
      <c r="B34" s="38"/>
      <c r="C34" s="39"/>
      <c r="D34" s="39"/>
      <c r="E34" s="40"/>
      <c r="F34" s="34"/>
      <c r="G34" s="38"/>
      <c r="H34" s="38"/>
      <c r="I34" s="38"/>
      <c r="J34" s="38"/>
      <c r="K34" s="38"/>
      <c r="M34" s="38"/>
      <c r="N34" s="38"/>
      <c r="Q34" s="38"/>
      <c r="R34" s="38"/>
      <c r="S34" s="38"/>
      <c r="T34" s="37"/>
      <c r="U34" s="1"/>
      <c r="V34" s="1"/>
    </row>
    <row r="35" spans="1:22" ht="18.75" x14ac:dyDescent="0.3">
      <c r="A35" s="49" t="s">
        <v>30</v>
      </c>
      <c r="B35" s="50" t="s">
        <v>29</v>
      </c>
      <c r="C35" s="51">
        <v>0.39930555555555558</v>
      </c>
      <c r="D35" s="51">
        <v>0.53194444444444444</v>
      </c>
      <c r="E35" s="52">
        <f t="shared" si="5"/>
        <v>0.13263888888888886</v>
      </c>
      <c r="F35" s="50">
        <f t="shared" si="3"/>
        <v>-191</v>
      </c>
      <c r="G35" s="50">
        <v>0</v>
      </c>
      <c r="H35" s="50">
        <v>2</v>
      </c>
      <c r="I35" s="50">
        <v>0</v>
      </c>
      <c r="J35" s="50">
        <v>0</v>
      </c>
      <c r="K35" s="50">
        <v>0</v>
      </c>
      <c r="L35" s="56">
        <v>20</v>
      </c>
      <c r="M35" s="50">
        <v>450</v>
      </c>
      <c r="N35" s="50">
        <v>35</v>
      </c>
      <c r="O35" s="56">
        <v>0</v>
      </c>
      <c r="P35" s="56">
        <v>20</v>
      </c>
      <c r="Q35" s="75"/>
      <c r="R35" s="50">
        <v>60</v>
      </c>
      <c r="S35" s="50">
        <f>SUM(F35:R35)</f>
        <v>396</v>
      </c>
      <c r="T35" s="49" t="s">
        <v>48</v>
      </c>
      <c r="U35" s="77" t="s">
        <v>59</v>
      </c>
      <c r="V35" s="1"/>
    </row>
    <row r="36" spans="1:22" ht="18.75" x14ac:dyDescent="0.3">
      <c r="U36" s="1"/>
      <c r="V36" s="1"/>
    </row>
    <row r="37" spans="1:2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2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2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2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2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2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2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Uporabnik</cp:lastModifiedBy>
  <dcterms:created xsi:type="dcterms:W3CDTF">2010-04-13T21:13:23Z</dcterms:created>
  <dcterms:modified xsi:type="dcterms:W3CDTF">2015-03-15T13:09:01Z</dcterms:modified>
</cp:coreProperties>
</file>